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仕様確認表" sheetId="3" r:id="rId1"/>
  </sheets>
  <definedNames>
    <definedName name="_xlnm.Print_Area" localSheetId="0">仕様確認表!$A$1:$K$99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2" i="3" l="1"/>
  <c r="K90" i="3" l="1"/>
  <c r="K44" i="3"/>
  <c r="K94" i="3"/>
  <c r="K15" i="3"/>
  <c r="K54" i="3"/>
  <c r="K53" i="3"/>
  <c r="K51" i="3"/>
  <c r="K84" i="3"/>
  <c r="K74" i="3"/>
  <c r="K68" i="3"/>
  <c r="K61" i="3"/>
  <c r="K57" i="3"/>
  <c r="K48" i="3"/>
  <c r="K32" i="3"/>
  <c r="K18" i="3"/>
  <c r="K7" i="3"/>
  <c r="I96" i="3"/>
  <c r="K96" i="3" l="1"/>
</calcChain>
</file>

<file path=xl/sharedStrings.xml><?xml version="1.0" encoding="utf-8"?>
<sst xmlns="http://schemas.openxmlformats.org/spreadsheetml/2006/main" count="199" uniqueCount="128">
  <si>
    <t>　大分類</t>
    <rPh sb="1" eb="4">
      <t>ダイブンルイ</t>
    </rPh>
    <phoneticPr fontId="4"/>
  </si>
  <si>
    <t>可能○
一部△
不可×</t>
    <rPh sb="0" eb="2">
      <t>カノウ</t>
    </rPh>
    <rPh sb="4" eb="6">
      <t>イチブ</t>
    </rPh>
    <rPh sb="8" eb="10">
      <t>フカ</t>
    </rPh>
    <phoneticPr fontId="4"/>
  </si>
  <si>
    <t>中分類</t>
    <rPh sb="0" eb="3">
      <t>チュウブンルイ</t>
    </rPh>
    <phoneticPr fontId="4"/>
  </si>
  <si>
    <t>小分類</t>
    <rPh sb="0" eb="3">
      <t>ショウブンルイ</t>
    </rPh>
    <phoneticPr fontId="4"/>
  </si>
  <si>
    <t>項番</t>
    <rPh sb="0" eb="1">
      <t>コウ</t>
    </rPh>
    <rPh sb="1" eb="2">
      <t>バン</t>
    </rPh>
    <phoneticPr fontId="4"/>
  </si>
  <si>
    <t>細分類</t>
    <rPh sb="0" eb="3">
      <t>サイブンルイ</t>
    </rPh>
    <phoneticPr fontId="2"/>
  </si>
  <si>
    <t>様式5-1　仕様確認表</t>
    <rPh sb="0" eb="2">
      <t>ヨウシキ</t>
    </rPh>
    <rPh sb="6" eb="8">
      <t>シヨウ</t>
    </rPh>
    <rPh sb="8" eb="10">
      <t>カクニン</t>
    </rPh>
    <rPh sb="10" eb="11">
      <t>ヒョウ</t>
    </rPh>
    <phoneticPr fontId="2"/>
  </si>
  <si>
    <t>第３章　業務の要件</t>
    <rPh sb="0" eb="1">
      <t>ダイ</t>
    </rPh>
    <rPh sb="2" eb="3">
      <t>ショウ</t>
    </rPh>
    <rPh sb="4" eb="6">
      <t>ギョウム</t>
    </rPh>
    <rPh sb="7" eb="9">
      <t>ヨウケン</t>
    </rPh>
    <phoneticPr fontId="4"/>
  </si>
  <si>
    <t>１　調達機器の要件</t>
    <phoneticPr fontId="4"/>
  </si>
  <si>
    <t>①マスタ管理ＰＣの仕様について</t>
    <phoneticPr fontId="2"/>
  </si>
  <si>
    <t>②発券及びレジ端末等の仕様について</t>
    <phoneticPr fontId="2"/>
  </si>
  <si>
    <t>③キャッシュレス決済端末の仕様について</t>
    <phoneticPr fontId="2"/>
  </si>
  <si>
    <t>・決済誤り等発生時に取消処理等が容易に行えること。</t>
  </si>
  <si>
    <t>・クレジットカード等の支払い方法については、一括払いのみ可能とすること。</t>
  </si>
  <si>
    <t>・取引データの確認が可能であること。</t>
  </si>
  <si>
    <t>・ＬＡＮ回線からの接続に対応すること。</t>
    <phoneticPr fontId="2"/>
  </si>
  <si>
    <t>・カード決済承認番号が即時取得可能であること。</t>
    <phoneticPr fontId="2"/>
  </si>
  <si>
    <t>・提示されたクレジットカード等の信用照会は、即時与信が可能であること。</t>
    <phoneticPr fontId="2"/>
  </si>
  <si>
    <t>・キャッシュレス決済した旨が判別されるレシートが発行可能であること。</t>
    <phoneticPr fontId="2"/>
  </si>
  <si>
    <t>・ＱＲコード決済には、少なくともPayPay、d払い、auPAYに対応する機器であること。</t>
    <phoneticPr fontId="2"/>
  </si>
  <si>
    <t>・クレジットカード決済、電子マネー決済及びコード決済が可能であること。</t>
    <phoneticPr fontId="2"/>
  </si>
  <si>
    <t>・窓口券売機はセミセルフレジとして発券情報までの入力を職員が行い、発券種別・数量により確定した合計金額を乗船客（乗船券購入者）自身が自動釣銭機で支払うことができるものであること。</t>
    <phoneticPr fontId="2"/>
  </si>
  <si>
    <t>・券売機（自動精算機）は、窓口に置くセミセルフレジと同等の機能、要件に加えて、フルセルフレジとして対応できるものであること。</t>
    <phoneticPr fontId="2"/>
  </si>
  <si>
    <t>・自動釣銭機は、機器内の現金残高を自動集計できる機能を有し、ＰＯＳレジと現金残高情報を共有できるものであること。</t>
    <phoneticPr fontId="2"/>
  </si>
  <si>
    <t>・自動釣銭機の取扱可能金種は、国内発行紙幣３種以上（千円札、５千円札、１万円札）、国内発行硬貨６種であること。</t>
    <phoneticPr fontId="2"/>
  </si>
  <si>
    <t>・停電等、緊急時には手動で機器の開閉ができること。</t>
    <phoneticPr fontId="2"/>
  </si>
  <si>
    <t>・帳票データの活用による資料作成作業を行うことを念頭に、表計算ソフト、ワープロソフトを含むMicrosoft Office Standardの最新版がインストールされていること。</t>
    <phoneticPr fontId="2"/>
  </si>
  <si>
    <t>・帳票作成管理用ＰＣとして業務遂行を円滑に処理するために必要な操作性能と動作速度を確保すると共に、安定的に動作できるもので、国内メーカーであること。</t>
    <phoneticPr fontId="2"/>
  </si>
  <si>
    <t>④ネットワーク環境</t>
    <phoneticPr fontId="2"/>
  </si>
  <si>
    <t>・ＰＯＳレジ端末及びキャッシュレス決済端末は、原則として発注者（定期航路事業所）の回線を使用すること。</t>
    <phoneticPr fontId="2"/>
  </si>
  <si>
    <t>⑤乗船券チェックゲートの仕様について</t>
    <phoneticPr fontId="2"/>
  </si>
  <si>
    <t>・ＱＲコードで認証すること。</t>
    <phoneticPr fontId="2"/>
  </si>
  <si>
    <t>・不正通過を抑止する機能があること。</t>
    <phoneticPr fontId="2"/>
  </si>
  <si>
    <t>・乗船数（通過数）が即時把握可能であること。</t>
    <phoneticPr fontId="2"/>
  </si>
  <si>
    <t>①から⑤までの設置、接続及び運用に必要な機器、その他本業務の履行に必要な機器及び付属品を調達すること。</t>
    <phoneticPr fontId="2"/>
  </si>
  <si>
    <t>⑥ 本業務の履行に必要な機器及び付属品</t>
    <phoneticPr fontId="2"/>
  </si>
  <si>
    <t>２　システムの要件</t>
    <phoneticPr fontId="2"/>
  </si>
  <si>
    <t>（１）システム構成</t>
    <phoneticPr fontId="2"/>
  </si>
  <si>
    <t>（２）運用イメージ</t>
    <phoneticPr fontId="2"/>
  </si>
  <si>
    <t>３　キャッシュレス決済の要件</t>
    <phoneticPr fontId="2"/>
  </si>
  <si>
    <t>（１）決済代行事業者の選定について</t>
    <phoneticPr fontId="2"/>
  </si>
  <si>
    <t>・クレジットカード：VISA、MasterCard、JCB、AMERICAN EXPRESS
・電子マネー：Suicaを含む交通系、iD、楽天Edy 
・コード決済：PayPay、d払い、auPay、楽天ペイ
決済サービス（ブランド）ごとの決済手数料率</t>
    <phoneticPr fontId="2"/>
  </si>
  <si>
    <t>（２）指定納付受託について</t>
    <phoneticPr fontId="2"/>
  </si>
  <si>
    <t>②指定納付受託者の指定にあたり求める要件は以下のとおり。</t>
    <phoneticPr fontId="2"/>
  </si>
  <si>
    <t>・納付方法は、納入義務者等に代わり立替え払いをする「立替払方式」とする。</t>
  </si>
  <si>
    <t>・指定納付受託者が立替払いをするキャッシュレス決済の立替金（乗船運賃売上げ）について、発注者が指定する口座に入金すること。</t>
    <phoneticPr fontId="2"/>
  </si>
  <si>
    <t>・決済手数料については、指定納付受託者が立替払いをするキャッシュレス決済の立替金（乗船運賃売上げ）について、当該立替金に決済手数料率を乗じて得た金額を、決済手数料として発注者に請求するものであること。ただし、この対応ができない場合は、別途提案をすること。</t>
    <phoneticPr fontId="2"/>
  </si>
  <si>
    <t>・毎月の立替金の内訳明細及び取扱手数料の明細を提出すること。</t>
    <phoneticPr fontId="2"/>
  </si>
  <si>
    <t>・入金する際の振込手数料は、指定納付受託者が負担すること。</t>
    <phoneticPr fontId="2"/>
  </si>
  <si>
    <t>第４章　保守業務の要件</t>
    <rPh sb="0" eb="1">
      <t>ダイ</t>
    </rPh>
    <rPh sb="2" eb="3">
      <t>ショウ</t>
    </rPh>
    <rPh sb="4" eb="6">
      <t>ホシュ</t>
    </rPh>
    <rPh sb="6" eb="8">
      <t>ギョウム</t>
    </rPh>
    <rPh sb="9" eb="11">
      <t>ヨウケン</t>
    </rPh>
    <phoneticPr fontId="4"/>
  </si>
  <si>
    <t>１　実施体制</t>
    <phoneticPr fontId="2"/>
  </si>
  <si>
    <t>（３）保守受付対応窓口は、通年（年中無休）受付可能な問合せ窓口を有すること。</t>
    <phoneticPr fontId="2"/>
  </si>
  <si>
    <t>（４）ハードウェア障害が発生した際は、２時間以内に現地で障害を切り分けし、システム復旧ができる体制とすること。また、ソフトウェア障害が発生した際は、リモートメンテナンス等の手法により速やかな対応ができる体制とすること。</t>
    <phoneticPr fontId="2"/>
  </si>
  <si>
    <t>２　保守業務の内容</t>
    <phoneticPr fontId="2"/>
  </si>
  <si>
    <t>（１）通常時の対応</t>
    <phoneticPr fontId="2"/>
  </si>
  <si>
    <t>①システム及び機器保守業務の対応時間は、原則として発注者が営業に要するシステム運用時間内とする。</t>
    <phoneticPr fontId="2"/>
  </si>
  <si>
    <t>②受注者は、調達するシステム構成機器の維持に見合う定期点検計画を提案すること。</t>
    <phoneticPr fontId="2"/>
  </si>
  <si>
    <t>（２）保守の実施内容</t>
    <phoneticPr fontId="2"/>
  </si>
  <si>
    <t>②システム及びハードウェアの訪問保守またはセンドバック保守</t>
    <phoneticPr fontId="2"/>
  </si>
  <si>
    <t>①システム及びハードウェアの障害対応・復旧</t>
    <phoneticPr fontId="2"/>
  </si>
  <si>
    <t>③システム及びハードウェアの障害原因調査・報告</t>
    <phoneticPr fontId="2"/>
  </si>
  <si>
    <t>④システム・セキュリティ情報の更新、プログラムメンテナンス</t>
    <phoneticPr fontId="2"/>
  </si>
  <si>
    <t>⑥保守点検に関する定期報告書の作成</t>
    <phoneticPr fontId="2"/>
  </si>
  <si>
    <t>３　障害発生時の対応について</t>
    <phoneticPr fontId="2"/>
  </si>
  <si>
    <t>（１）システムまたはハードウェア等に関する障害報告を受けた場合は、迅速に障害発生原因の診断・切り分け作業を行い、発注者と対応を調整すること。</t>
    <phoneticPr fontId="2"/>
  </si>
  <si>
    <t>（３）ハードディスク障害が発生した場合、短時間で復旧できるようシステム構築時点でのディスクイメージバックアップ等から復旧可能な仕組みとすること。</t>
    <phoneticPr fontId="2"/>
  </si>
  <si>
    <t>（４）障害復旧後については、受注者は、実施した復旧作業内容と障害原因調査の結果と再発防止対策を報告書にまとめ、発注者へ提出すること。</t>
    <phoneticPr fontId="2"/>
  </si>
  <si>
    <t>・ＰＯＳシステムを有し、各種集計（月別・日別、発券種別（大人・子供別、現金・売掛金別等）、金額集計等）の実行、データの蓄積機能を備えていること。</t>
  </si>
  <si>
    <t>・上記の集計結果については、簡単な操作で確認でき、帳票としての印刷及びCSV等でデータ出力ができる仕組みがあること。</t>
  </si>
  <si>
    <t>・物理キーやタッチパネルにより決済処理やPOS機能を使用できること。</t>
  </si>
  <si>
    <t>・キャッシュレス決済端末と連動すること。</t>
  </si>
  <si>
    <t>・レシート発行における印字部の編集が可能であること。</t>
  </si>
  <si>
    <t>・チケットプリンターは、ＱＲコードを印字できること。</t>
  </si>
  <si>
    <t>・チケットプリンター等の印字機器についてはオートカット機能を有すること等、発券業務が迅速に行われることに最大限考慮した提案を行うこと。</t>
  </si>
  <si>
    <t>・ＰＯＳレジ端末と連動した自動釣銭機を調達すること。なお、新紙幣及び新貨幣発行時に対応できるものであること。</t>
  </si>
  <si>
    <t>システム構成図を参考に、「１－(３) 本業務の目的」を理解して、課題に対応するために導入する機器のデータ連携をどのように実現するかを提案すること。</t>
    <phoneticPr fontId="2"/>
  </si>
  <si>
    <t>「現在の乗船手続き」と「機器更新により構築を目指す新たな乗船手続き」を参考に、調達するシステムにおいてどのように実現するかを提案すること。</t>
    <phoneticPr fontId="2"/>
  </si>
  <si>
    <t>※ 利便性の向上策の一つとして予約情報の運用による乗船手続きのスマート化についていかに実現するかを提案すること。</t>
    <phoneticPr fontId="2"/>
  </si>
  <si>
    <t>②券売機（自動精算機）を運用するシステムソフトウェアに連携する制限等の理由により、特定のキャッシュレス決済代行事業者との契約を要する場合は、選定を可とする要件として、以下の決済サービス及び各ブランドは必須とし、そのほかの決済サービス及び各ブランドについて提案するとともに、具体的な決済サービス（ブランド）ごとの決済手数料率を提案すること。またその他、決済１件ごとに生じる費用がある場合は記載すること。</t>
    <phoneticPr fontId="2"/>
  </si>
  <si>
    <t>①</t>
    <phoneticPr fontId="2"/>
  </si>
  <si>
    <t>②</t>
    <phoneticPr fontId="2"/>
  </si>
  <si>
    <t>（１）</t>
    <phoneticPr fontId="2"/>
  </si>
  <si>
    <t>（２）保守に連携する機器メーカーは、酒田市管内にハードウェアメンテナンスサービス拠点を有すること。（乗船カウントシステムに調達する主機器はセンドバック保守を基本とする）</t>
    <phoneticPr fontId="2"/>
  </si>
  <si>
    <t>（２）</t>
  </si>
  <si>
    <t>（３）</t>
  </si>
  <si>
    <t>（４）</t>
  </si>
  <si>
    <t>③</t>
    <phoneticPr fontId="2"/>
  </si>
  <si>
    <t>④</t>
    <phoneticPr fontId="2"/>
  </si>
  <si>
    <t>⑤</t>
    <phoneticPr fontId="2"/>
  </si>
  <si>
    <t>⑥</t>
    <phoneticPr fontId="2"/>
  </si>
  <si>
    <t>第５章　その他留意事項</t>
    <phoneticPr fontId="4"/>
  </si>
  <si>
    <t>１　導入作業</t>
    <phoneticPr fontId="2"/>
  </si>
  <si>
    <t>搬入・設置場所については、発注者の指示に従うこと。</t>
    <phoneticPr fontId="2"/>
  </si>
  <si>
    <t>調達システムはネットワーク接続を含め動作可能な状態に調整し、発注者立会いのもと動作確認を行うこと。</t>
    <phoneticPr fontId="2"/>
  </si>
  <si>
    <t>　本仕様書は、発注者が調達に必要と考えている内容であるが、システムの運用も含め効果的な提案がある場合は本業務の費用の範囲内で追加提案を行うこと。</t>
    <rPh sb="1" eb="2">
      <t>ホン</t>
    </rPh>
    <phoneticPr fontId="2"/>
  </si>
  <si>
    <t>２　追加提案について</t>
    <phoneticPr fontId="2"/>
  </si>
  <si>
    <t>（３）調達機器等に関する要件</t>
    <phoneticPr fontId="2"/>
  </si>
  <si>
    <t>（２）ハードウェアの基本構成</t>
    <phoneticPr fontId="2"/>
  </si>
  <si>
    <t>(1)管理サーバ（酒田）</t>
    <phoneticPr fontId="2"/>
  </si>
  <si>
    <t>(2)窓口券売機（酒田）</t>
    <phoneticPr fontId="2"/>
  </si>
  <si>
    <t>(3)自動精算機（酒田）</t>
    <phoneticPr fontId="2"/>
  </si>
  <si>
    <t>(4)乗船券チェックゲート</t>
    <phoneticPr fontId="2"/>
  </si>
  <si>
    <t>(5)窓口券売機（飛島）</t>
    <phoneticPr fontId="2"/>
  </si>
  <si>
    <t>(6)ネットワーク機器（酒田）（飛島）</t>
    <phoneticPr fontId="2"/>
  </si>
  <si>
    <t>配点</t>
    <rPh sb="0" eb="2">
      <t>ハイテン</t>
    </rPh>
    <phoneticPr fontId="2"/>
  </si>
  <si>
    <t>総合計点数</t>
    <rPh sb="0" eb="1">
      <t>ソウ</t>
    </rPh>
    <rPh sb="1" eb="3">
      <t>ゴウケイ</t>
    </rPh>
    <rPh sb="3" eb="5">
      <t>テンスウ</t>
    </rPh>
    <phoneticPr fontId="2"/>
  </si>
  <si>
    <t>要件を満たす上にさらに付加機能がある又は提案がある</t>
    <rPh sb="0" eb="2">
      <t>ヨウケン</t>
    </rPh>
    <rPh sb="3" eb="4">
      <t>ミ</t>
    </rPh>
    <rPh sb="6" eb="7">
      <t>ウエ</t>
    </rPh>
    <rPh sb="11" eb="13">
      <t>フカ</t>
    </rPh>
    <rPh sb="13" eb="15">
      <t>キノウ</t>
    </rPh>
    <rPh sb="18" eb="19">
      <t>マタ</t>
    </rPh>
    <rPh sb="20" eb="22">
      <t>テイアン</t>
    </rPh>
    <phoneticPr fontId="2"/>
  </si>
  <si>
    <t>要件を満たすことに疑問がある</t>
    <rPh sb="0" eb="2">
      <t>ヨウケン</t>
    </rPh>
    <rPh sb="3" eb="4">
      <t>ミ</t>
    </rPh>
    <rPh sb="9" eb="11">
      <t>ギモン</t>
    </rPh>
    <phoneticPr fontId="2"/>
  </si>
  <si>
    <t>要件を満たす又は代替案が仕様と同等とみなされる</t>
    <rPh sb="0" eb="2">
      <t>ヨウケン</t>
    </rPh>
    <rPh sb="3" eb="4">
      <t>ミ</t>
    </rPh>
    <rPh sb="6" eb="7">
      <t>マタ</t>
    </rPh>
    <rPh sb="8" eb="10">
      <t>ダイガ</t>
    </rPh>
    <rPh sb="10" eb="11">
      <t>アン</t>
    </rPh>
    <rPh sb="12" eb="14">
      <t>シヨウ</t>
    </rPh>
    <rPh sb="15" eb="17">
      <t>ドウトウ</t>
    </rPh>
    <phoneticPr fontId="2"/>
  </si>
  <si>
    <t>評価点</t>
    <rPh sb="0" eb="2">
      <t>ヒョウカ</t>
    </rPh>
    <rPh sb="2" eb="3">
      <t>テン</t>
    </rPh>
    <phoneticPr fontId="2"/>
  </si>
  <si>
    <t>換算値</t>
    <rPh sb="0" eb="2">
      <t>カンザン</t>
    </rPh>
    <rPh sb="2" eb="3">
      <t>チ</t>
    </rPh>
    <phoneticPr fontId="2"/>
  </si>
  <si>
    <t>4～5</t>
    <phoneticPr fontId="2"/>
  </si>
  <si>
    <t>1～2</t>
    <phoneticPr fontId="2"/>
  </si>
  <si>
    <t>×1</t>
    <phoneticPr fontId="2"/>
  </si>
  <si>
    <t>×4</t>
    <phoneticPr fontId="2"/>
  </si>
  <si>
    <t>×2</t>
    <phoneticPr fontId="2"/>
  </si>
  <si>
    <t>×1～4</t>
    <phoneticPr fontId="2"/>
  </si>
  <si>
    <t>評価基準</t>
    <rPh sb="0" eb="2">
      <t>ヒョウカ</t>
    </rPh>
    <rPh sb="2" eb="4">
      <t>キジュン</t>
    </rPh>
    <phoneticPr fontId="2"/>
  </si>
  <si>
    <t>1項目=5点
調整点
1倍～4倍</t>
    <rPh sb="1" eb="3">
      <t>コウモク</t>
    </rPh>
    <rPh sb="5" eb="6">
      <t>テン</t>
    </rPh>
    <rPh sb="7" eb="9">
      <t>チョウセイ</t>
    </rPh>
    <rPh sb="9" eb="10">
      <t>テン</t>
    </rPh>
    <rPh sb="12" eb="13">
      <t>バイ</t>
    </rPh>
    <rPh sb="15" eb="16">
      <t>バイ</t>
    </rPh>
    <phoneticPr fontId="2"/>
  </si>
  <si>
    <t>要件内容</t>
    <rPh sb="0" eb="2">
      <t>ヨウケン</t>
    </rPh>
    <rPh sb="2" eb="4">
      <t>ナイヨウ</t>
    </rPh>
    <phoneticPr fontId="4"/>
  </si>
  <si>
    <t>（１）受注者は、提供する機器システムのメーカー等と連携し、ハードウェア、ソフトウェア保守に対応する実施体制を構築し、保守責任者・担当者名・連絡先・役割分担等を明示した連絡体制図を提出すること。</t>
    <phoneticPr fontId="2"/>
  </si>
  <si>
    <t>対応○の場合、具体的な内容等を記入、提案必要項目には企画提案書本編に記載の内容を簡潔に記入
対応△の場合は代替案記入</t>
    <rPh sb="0" eb="2">
      <t>タイオウ</t>
    </rPh>
    <rPh sb="4" eb="6">
      <t>バアイ</t>
    </rPh>
    <rPh sb="7" eb="10">
      <t>グタイテキ</t>
    </rPh>
    <rPh sb="11" eb="13">
      <t>ナイヨウ</t>
    </rPh>
    <rPh sb="13" eb="14">
      <t>トウ</t>
    </rPh>
    <rPh sb="15" eb="17">
      <t>キニュウ</t>
    </rPh>
    <rPh sb="26" eb="28">
      <t>キカク</t>
    </rPh>
    <rPh sb="28" eb="31">
      <t>テイアンショ</t>
    </rPh>
    <rPh sb="31" eb="33">
      <t>ホンペン</t>
    </rPh>
    <rPh sb="34" eb="36">
      <t>キサイ</t>
    </rPh>
    <rPh sb="37" eb="39">
      <t>ナイヨウ</t>
    </rPh>
    <rPh sb="40" eb="42">
      <t>カンケツ</t>
    </rPh>
    <rPh sb="43" eb="45">
      <t>キニュウ</t>
    </rPh>
    <rPh sb="46" eb="48">
      <t>タイオウ</t>
    </rPh>
    <rPh sb="50" eb="52">
      <t>バアイ</t>
    </rPh>
    <rPh sb="55" eb="56">
      <t>アン</t>
    </rPh>
    <rPh sb="56" eb="58">
      <t>キニュウ</t>
    </rPh>
    <phoneticPr fontId="4"/>
  </si>
  <si>
    <t>評価点</t>
    <phoneticPr fontId="2"/>
  </si>
  <si>
    <t>配点</t>
    <phoneticPr fontId="2"/>
  </si>
  <si>
    <t>（２）基本ソフトウェアやデータベースプログラムに関しては、運用に影響のある問題が発見された場合、発注者と十分な協議を行い修正プログラムの適用をすること。</t>
    <phoneticPr fontId="2"/>
  </si>
  <si>
    <t>本業務については、正式稼動までの間は現場の運用実態に十分に寄り添った構築および運用支援を行うことと、稼動後のメンテナンスにおける迅速な対応や機器及びシステムの設定変更発生時の対応を考慮して、提案者において適正に対応ができる体制を確保すること。</t>
    <phoneticPr fontId="2"/>
  </si>
  <si>
    <t>⑤ソフトウェアの管理・更新、セキュリティ上の障害対応
（本システムのウインドウズＰＣについては以下のセキュリティ対策実施を含む）
・定期的にウインドウズアップデートを適用する
・ウイルス対策ソフトの定義更新を定期的に実施する</t>
    <phoneticPr fontId="2"/>
  </si>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</sst>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scheme val="minor"/>
    </font>
    <font>
      <sz val="11"/>
      <color theme="1"/>
      <name val="游ゴシック"/>
      <family val="2"/>
      <scheme val="minor"/>
    </font>
    <font>
      <sz val="6"/>
      <name val="游ゴシック"/>
      <family val="3"/>
      <charset val="128"/>
      <scheme val="minor"/>
    </font>
    <font>
      <b/>
      <sz val="9"/>
      <name val="Meiryo UI"/>
      <family val="3"/>
      <charset val="128"/>
    </font>
    <font>
      <sz val="6"/>
      <name val="ＭＳ Ｐゴシック"/>
      <family val="3"/>
      <charset val="128"/>
    </font>
    <font>
      <sz val="9"/>
      <name val="Meiryo UI"/>
      <family val="3"/>
      <charset val="128"/>
    </font>
    <font>
      <sz val="11"/>
      <color theme="0"/>
      <name val="Meiryo UI"/>
      <family val="3"/>
      <charset val="128"/>
    </font>
    <font>
      <sz val="11"/>
      <name val="ＭＳ Ｐゴシック"/>
      <family val="3"/>
      <charset val="128"/>
    </font>
    <font>
      <sz val="9"/>
      <name val="ＭＳ ゴシック"/>
      <family val="3"/>
      <charset val="128"/>
    </font>
    <font>
      <sz val="12"/>
      <name val="Meiryo UI"/>
      <family val="3"/>
      <charset val="128"/>
    </font>
  </fonts>
  <fills count="6">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indexed="64"/>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thin">
        <color indexed="64"/>
      </right>
      <top style="thin">
        <color indexed="64"/>
      </top>
      <bottom/>
      <diagonal/>
    </border>
  </borders>
  <cellStyleXfs count="4">
    <xf numFmtId="0" fontId="0" fillId="0" borderId="0"/>
    <xf numFmtId="38" fontId="1" fillId="0" borderId="0" applyFont="0" applyFill="0" applyBorder="0" applyAlignment="0" applyProtection="0">
      <alignment vertical="center"/>
    </xf>
    <xf numFmtId="0" fontId="7" fillId="0" borderId="0">
      <alignment vertical="center"/>
    </xf>
    <xf numFmtId="0" fontId="7" fillId="0" borderId="0">
      <alignment vertical="center"/>
    </xf>
  </cellStyleXfs>
  <cellXfs count="134">
    <xf numFmtId="0" fontId="0" fillId="0" borderId="0" xfId="0"/>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2" borderId="3" xfId="0" applyFont="1" applyFill="1" applyBorder="1" applyAlignment="1">
      <alignment horizontal="center" vertical="center" wrapText="1" shrinkToFit="1"/>
    </xf>
    <xf numFmtId="0" fontId="5" fillId="2" borderId="6" xfId="0" applyFont="1" applyFill="1" applyBorder="1" applyAlignment="1">
      <alignment vertical="center" wrapText="1" shrinkToFit="1"/>
    </xf>
    <xf numFmtId="0" fontId="5" fillId="2" borderId="6" xfId="0" applyFont="1" applyFill="1" applyBorder="1" applyAlignment="1">
      <alignment horizontal="left" vertical="top" wrapText="1" shrinkToFit="1" readingOrder="1"/>
    </xf>
    <xf numFmtId="0" fontId="5" fillId="2" borderId="7" xfId="0" applyFont="1" applyFill="1" applyBorder="1" applyAlignment="1">
      <alignment vertical="center" wrapText="1" shrinkToFit="1"/>
    </xf>
    <xf numFmtId="0" fontId="5" fillId="0" borderId="0" xfId="0" applyFont="1" applyAlignment="1">
      <alignment vertical="top" wrapText="1"/>
    </xf>
    <xf numFmtId="0" fontId="6" fillId="0" borderId="0" xfId="0" applyFont="1" applyFill="1" applyAlignment="1">
      <alignment vertical="top" wrapText="1"/>
    </xf>
    <xf numFmtId="0" fontId="5" fillId="0" borderId="10" xfId="0" applyFont="1" applyFill="1" applyBorder="1" applyAlignment="1">
      <alignment horizontal="center" vertical="center" wrapText="1"/>
    </xf>
    <xf numFmtId="0" fontId="5" fillId="0" borderId="0" xfId="0" applyFont="1" applyFill="1" applyAlignment="1">
      <alignment vertical="top" wrapText="1"/>
    </xf>
    <xf numFmtId="0" fontId="5" fillId="2" borderId="6" xfId="2" applyFont="1" applyFill="1" applyBorder="1" applyAlignment="1">
      <alignment vertical="center" wrapText="1" shrinkToFit="1"/>
    </xf>
    <xf numFmtId="0" fontId="5" fillId="2" borderId="6" xfId="2" applyFont="1" applyFill="1" applyBorder="1" applyAlignment="1">
      <alignment horizontal="left" vertical="top" wrapText="1" shrinkToFit="1" readingOrder="1"/>
    </xf>
    <xf numFmtId="0" fontId="5" fillId="2" borderId="7" xfId="2" applyFont="1" applyFill="1" applyBorder="1" applyAlignment="1">
      <alignment vertical="center" wrapText="1" shrinkToFit="1"/>
    </xf>
    <xf numFmtId="0" fontId="5" fillId="0" borderId="0" xfId="0" applyFont="1" applyFill="1" applyAlignment="1">
      <alignment vertical="top" wrapText="1" shrinkToFit="1"/>
    </xf>
    <xf numFmtId="38" fontId="8" fillId="0" borderId="0" xfId="1" applyFont="1" applyFill="1" applyAlignment="1">
      <alignment horizontal="center" vertical="center" wrapText="1"/>
    </xf>
    <xf numFmtId="0" fontId="5" fillId="0" borderId="0" xfId="0" applyFont="1" applyFill="1" applyAlignment="1">
      <alignment horizontal="left" vertical="top" wrapText="1" readingOrder="1"/>
    </xf>
    <xf numFmtId="0" fontId="6" fillId="0" borderId="0" xfId="0" applyFont="1" applyAlignment="1">
      <alignment vertical="top" wrapText="1"/>
    </xf>
    <xf numFmtId="0" fontId="5" fillId="0" borderId="0" xfId="0" applyFont="1" applyAlignment="1">
      <alignment horizontal="center" vertical="top" wrapText="1"/>
    </xf>
    <xf numFmtId="0" fontId="5" fillId="2" borderId="8" xfId="0" applyFont="1" applyFill="1" applyBorder="1" applyAlignment="1">
      <alignment vertical="center" wrapText="1" shrinkToFit="1"/>
    </xf>
    <xf numFmtId="0" fontId="5" fillId="2" borderId="8" xfId="0" applyFont="1" applyFill="1" applyBorder="1" applyAlignment="1">
      <alignment vertical="center"/>
    </xf>
    <xf numFmtId="0" fontId="5" fillId="2" borderId="13" xfId="0" applyFont="1" applyFill="1" applyBorder="1" applyAlignment="1">
      <alignment horizontal="center" vertical="top"/>
    </xf>
    <xf numFmtId="0" fontId="5" fillId="2" borderId="14" xfId="0" applyFont="1" applyFill="1" applyBorder="1" applyAlignment="1">
      <alignment horizontal="center" vertical="top"/>
    </xf>
    <xf numFmtId="0" fontId="5" fillId="4" borderId="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5" borderId="12" xfId="0" applyFont="1" applyFill="1" applyBorder="1" applyAlignment="1">
      <alignment horizontal="left" vertical="top" wrapText="1" readingOrder="1"/>
    </xf>
    <xf numFmtId="0" fontId="5" fillId="5" borderId="12" xfId="0" applyFont="1" applyFill="1" applyBorder="1" applyAlignment="1">
      <alignment horizontal="center" vertical="center" wrapText="1"/>
    </xf>
    <xf numFmtId="0" fontId="5" fillId="5" borderId="12" xfId="0" applyFont="1" applyFill="1" applyBorder="1" applyAlignment="1">
      <alignment vertical="top" wrapText="1"/>
    </xf>
    <xf numFmtId="38" fontId="8" fillId="5" borderId="10" xfId="1" applyFont="1" applyFill="1" applyBorder="1" applyAlignment="1">
      <alignment horizontal="center" vertical="center" wrapText="1"/>
    </xf>
    <xf numFmtId="0" fontId="5" fillId="0" borderId="0" xfId="0" applyFont="1" applyFill="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7" xfId="2" applyFont="1" applyFill="1" applyBorder="1" applyAlignment="1">
      <alignment horizontal="center" vertical="center" wrapText="1" shrinkToFit="1"/>
    </xf>
    <xf numFmtId="0" fontId="5" fillId="5" borderId="10" xfId="2" applyFont="1" applyFill="1" applyBorder="1" applyAlignment="1">
      <alignment horizontal="left" vertical="top" wrapText="1" readingOrder="1"/>
    </xf>
    <xf numFmtId="0" fontId="5" fillId="5" borderId="10" xfId="0" applyFont="1" applyFill="1" applyBorder="1" applyAlignment="1">
      <alignment horizontal="center" vertical="center" wrapText="1"/>
    </xf>
    <xf numFmtId="0" fontId="5" fillId="5" borderId="10" xfId="0" applyFont="1" applyFill="1" applyBorder="1" applyAlignment="1">
      <alignment vertical="top" wrapText="1"/>
    </xf>
    <xf numFmtId="0" fontId="5" fillId="2" borderId="2" xfId="0" applyFont="1" applyFill="1" applyBorder="1" applyAlignment="1">
      <alignment horizontal="center" vertical="center" wrapText="1" shrinkToFit="1"/>
    </xf>
    <xf numFmtId="0" fontId="5" fillId="2" borderId="2" xfId="2" applyFont="1" applyFill="1" applyBorder="1" applyAlignment="1">
      <alignment horizontal="center" vertical="center" wrapText="1" shrinkToFit="1"/>
    </xf>
    <xf numFmtId="0" fontId="5" fillId="5" borderId="3" xfId="0" applyFont="1" applyFill="1" applyBorder="1" applyAlignment="1">
      <alignment horizontal="center" vertical="center" wrapText="1"/>
    </xf>
    <xf numFmtId="0" fontId="3" fillId="5" borderId="2" xfId="0" applyFont="1" applyFill="1" applyBorder="1" applyAlignment="1">
      <alignment horizontal="center" vertical="center" wrapText="1" shrinkToFit="1"/>
    </xf>
    <xf numFmtId="38" fontId="3" fillId="5" borderId="2" xfId="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2" borderId="5" xfId="0" applyFont="1" applyFill="1" applyBorder="1" applyAlignment="1">
      <alignment horizontal="left" vertical="center" wrapText="1" shrinkToFit="1"/>
    </xf>
    <xf numFmtId="0" fontId="5" fillId="2" borderId="5" xfId="2" applyFont="1" applyFill="1" applyBorder="1" applyAlignment="1">
      <alignment horizontal="left" vertical="center"/>
    </xf>
    <xf numFmtId="0" fontId="5" fillId="5" borderId="15" xfId="0" applyFont="1" applyFill="1" applyBorder="1" applyAlignment="1">
      <alignment horizontal="center" vertical="center" wrapText="1"/>
    </xf>
    <xf numFmtId="0" fontId="5" fillId="5" borderId="0" xfId="0" applyFont="1" applyFill="1" applyAlignment="1">
      <alignment vertical="top"/>
    </xf>
    <xf numFmtId="0" fontId="5" fillId="5" borderId="0" xfId="0" applyFont="1" applyFill="1" applyAlignment="1">
      <alignment vertical="top" wrapText="1" shrinkToFit="1"/>
    </xf>
    <xf numFmtId="38" fontId="8" fillId="5" borderId="0" xfId="1" applyFont="1" applyFill="1" applyAlignment="1">
      <alignment horizontal="center" vertical="center" wrapText="1"/>
    </xf>
    <xf numFmtId="0" fontId="5" fillId="5" borderId="0" xfId="0" applyFont="1" applyFill="1" applyAlignment="1">
      <alignment horizontal="left" vertical="top" wrapText="1" readingOrder="1"/>
    </xf>
    <xf numFmtId="0" fontId="5" fillId="5" borderId="0" xfId="0" applyFont="1" applyFill="1" applyAlignment="1">
      <alignment horizontal="center" vertical="top" wrapText="1"/>
    </xf>
    <xf numFmtId="0" fontId="5" fillId="5" borderId="0" xfId="0" applyFont="1" applyFill="1" applyAlignment="1">
      <alignment vertical="top" wrapText="1"/>
    </xf>
    <xf numFmtId="0" fontId="5" fillId="5" borderId="0" xfId="0" applyFont="1" applyFill="1" applyAlignment="1">
      <alignment horizontal="center" vertical="center" wrapText="1"/>
    </xf>
    <xf numFmtId="0" fontId="5" fillId="5" borderId="17" xfId="0" applyFont="1" applyFill="1" applyBorder="1" applyAlignment="1">
      <alignment horizontal="center" vertical="center" wrapText="1" shrinkToFit="1"/>
    </xf>
    <xf numFmtId="0" fontId="5" fillId="5" borderId="18" xfId="0" applyFont="1" applyFill="1" applyBorder="1" applyAlignment="1">
      <alignment horizontal="center" vertical="center" wrapText="1" readingOrder="1"/>
    </xf>
    <xf numFmtId="0" fontId="5" fillId="5" borderId="0" xfId="0" applyFont="1" applyFill="1" applyAlignment="1">
      <alignment horizontal="right" vertical="top" wrapText="1"/>
    </xf>
    <xf numFmtId="0" fontId="5" fillId="5" borderId="16" xfId="0" applyFont="1" applyFill="1" applyBorder="1" applyAlignment="1">
      <alignment horizontal="center" vertical="center" wrapText="1"/>
    </xf>
    <xf numFmtId="0" fontId="5" fillId="5" borderId="0" xfId="0" applyFont="1" applyFill="1" applyAlignment="1">
      <alignment horizontal="center" vertical="center" wrapText="1" shrinkToFit="1"/>
    </xf>
    <xf numFmtId="0" fontId="5" fillId="5" borderId="19" xfId="0" applyFont="1" applyFill="1" applyBorder="1" applyAlignment="1">
      <alignment horizontal="left" vertical="center" wrapText="1" indent="1" readingOrder="1"/>
    </xf>
    <xf numFmtId="0" fontId="5" fillId="5" borderId="20" xfId="0" applyFont="1" applyFill="1" applyBorder="1" applyAlignment="1">
      <alignment horizontal="left" vertical="center" wrapText="1" indent="1" readingOrder="1"/>
    </xf>
    <xf numFmtId="0" fontId="5" fillId="5" borderId="10" xfId="2" quotePrefix="1" applyFont="1" applyFill="1" applyBorder="1" applyAlignment="1">
      <alignment vertical="top"/>
    </xf>
    <xf numFmtId="0" fontId="5" fillId="5" borderId="12" xfId="2" applyFont="1" applyFill="1" applyBorder="1" applyAlignment="1">
      <alignment vertical="top"/>
    </xf>
    <xf numFmtId="38" fontId="8" fillId="5" borderId="12" xfId="1" applyFont="1" applyFill="1" applyBorder="1" applyAlignment="1">
      <alignment horizontal="center" vertical="center" wrapText="1"/>
    </xf>
    <xf numFmtId="0" fontId="5" fillId="5" borderId="9" xfId="2" applyFont="1" applyFill="1" applyBorder="1" applyAlignment="1">
      <alignment horizontal="left" vertical="top" wrapText="1" readingOrder="1"/>
    </xf>
    <xf numFmtId="0" fontId="5" fillId="5" borderId="10" xfId="2" applyFont="1" applyFill="1" applyBorder="1" applyAlignment="1">
      <alignment vertical="top"/>
    </xf>
    <xf numFmtId="0" fontId="5" fillId="5" borderId="10" xfId="2" applyFont="1" applyFill="1" applyBorder="1" applyAlignment="1" applyProtection="1">
      <alignment horizontal="left" vertical="top" wrapText="1" readingOrder="1"/>
      <protection locked="0"/>
    </xf>
    <xf numFmtId="0" fontId="5" fillId="5" borderId="11" xfId="2" quotePrefix="1" applyFont="1" applyFill="1" applyBorder="1" applyAlignment="1">
      <alignment vertical="top"/>
    </xf>
    <xf numFmtId="0" fontId="5" fillId="5" borderId="11" xfId="2" applyFont="1" applyFill="1" applyBorder="1" applyAlignment="1">
      <alignment vertical="top"/>
    </xf>
    <xf numFmtId="38" fontId="8" fillId="5" borderId="11" xfId="1" applyFont="1" applyFill="1" applyBorder="1" applyAlignment="1">
      <alignment horizontal="center" vertical="center" wrapText="1"/>
    </xf>
    <xf numFmtId="0" fontId="5" fillId="5" borderId="11" xfId="2" applyFont="1" applyFill="1" applyBorder="1" applyAlignment="1">
      <alignment horizontal="left" vertical="top" wrapText="1" readingOrder="1"/>
    </xf>
    <xf numFmtId="0" fontId="5" fillId="5" borderId="11" xfId="0" applyFont="1" applyFill="1" applyBorder="1" applyAlignment="1">
      <alignment horizontal="center" vertical="center" wrapText="1"/>
    </xf>
    <xf numFmtId="0" fontId="5" fillId="5" borderId="11" xfId="0" applyFont="1" applyFill="1" applyBorder="1" applyAlignment="1">
      <alignment vertical="top" wrapText="1"/>
    </xf>
    <xf numFmtId="0" fontId="5" fillId="5" borderId="10" xfId="0" applyFont="1" applyFill="1" applyBorder="1" applyAlignment="1">
      <alignment horizontal="left" vertical="top" wrapText="1" readingOrder="1"/>
    </xf>
    <xf numFmtId="0" fontId="5" fillId="5" borderId="12" xfId="2" applyFont="1" applyFill="1" applyBorder="1" applyAlignment="1">
      <alignment vertical="top" wrapText="1" shrinkToFit="1"/>
    </xf>
    <xf numFmtId="0" fontId="5" fillId="5" borderId="10" xfId="2" applyFont="1" applyFill="1" applyBorder="1" applyAlignment="1">
      <alignment vertical="top" wrapText="1" shrinkToFit="1"/>
    </xf>
    <xf numFmtId="0" fontId="9" fillId="5" borderId="0" xfId="0" applyFont="1" applyFill="1" applyAlignment="1">
      <alignment vertical="top"/>
    </xf>
    <xf numFmtId="0" fontId="5" fillId="5" borderId="8" xfId="0" applyFont="1" applyFill="1" applyBorder="1" applyAlignment="1">
      <alignment vertical="top"/>
    </xf>
    <xf numFmtId="0" fontId="5" fillId="5" borderId="8" xfId="0" applyFont="1" applyFill="1" applyBorder="1" applyAlignment="1">
      <alignment vertical="top" wrapText="1" shrinkToFit="1"/>
    </xf>
    <xf numFmtId="0" fontId="5" fillId="5" borderId="15" xfId="2" applyFont="1" applyFill="1" applyBorder="1" applyAlignment="1">
      <alignment vertical="top"/>
    </xf>
    <xf numFmtId="0" fontId="5" fillId="5" borderId="8" xfId="2" applyFont="1" applyFill="1" applyBorder="1" applyAlignment="1">
      <alignment vertical="top"/>
    </xf>
    <xf numFmtId="0" fontId="5" fillId="5" borderId="3" xfId="0" applyFont="1" applyFill="1" applyBorder="1" applyAlignment="1">
      <alignment vertical="top"/>
    </xf>
    <xf numFmtId="0" fontId="5" fillId="5" borderId="8" xfId="2" applyFont="1" applyFill="1" applyBorder="1" applyAlignment="1">
      <alignment vertical="top" wrapText="1" shrinkToFit="1"/>
    </xf>
    <xf numFmtId="0" fontId="5" fillId="5" borderId="3" xfId="2" applyFont="1" applyFill="1" applyBorder="1" applyAlignment="1">
      <alignment vertical="top"/>
    </xf>
    <xf numFmtId="0" fontId="5" fillId="5" borderId="9" xfId="2" applyFont="1" applyFill="1" applyBorder="1" applyAlignment="1">
      <alignment vertical="top"/>
    </xf>
    <xf numFmtId="0" fontId="5" fillId="5" borderId="9" xfId="0" applyFont="1" applyFill="1" applyBorder="1" applyAlignment="1">
      <alignment horizontal="center" vertical="center" wrapText="1"/>
    </xf>
    <xf numFmtId="38" fontId="8" fillId="5" borderId="9" xfId="1" applyFont="1" applyFill="1" applyBorder="1" applyAlignment="1">
      <alignment horizontal="center" vertical="center" wrapText="1"/>
    </xf>
    <xf numFmtId="0" fontId="5" fillId="5" borderId="9" xfId="0" applyFont="1" applyFill="1" applyBorder="1" applyAlignment="1">
      <alignment horizontal="left" vertical="top" wrapText="1" readingOrder="1"/>
    </xf>
    <xf numFmtId="0" fontId="5" fillId="5" borderId="9" xfId="0" applyFont="1" applyFill="1" applyBorder="1" applyAlignment="1">
      <alignment vertical="top" wrapText="1"/>
    </xf>
    <xf numFmtId="38" fontId="8" fillId="5" borderId="8" xfId="1" applyFont="1" applyFill="1" applyBorder="1" applyAlignment="1">
      <alignment horizontal="center" vertical="center" wrapText="1"/>
    </xf>
    <xf numFmtId="0" fontId="5" fillId="5" borderId="15" xfId="2" applyFont="1" applyFill="1" applyBorder="1" applyAlignment="1">
      <alignment horizontal="left" vertical="top" wrapText="1" readingOrder="1"/>
    </xf>
    <xf numFmtId="0" fontId="5" fillId="5" borderId="15" xfId="0" applyFont="1" applyFill="1" applyBorder="1" applyAlignment="1">
      <alignment vertical="top" wrapText="1"/>
    </xf>
    <xf numFmtId="38" fontId="8" fillId="5" borderId="15" xfId="1" applyFont="1" applyFill="1" applyBorder="1" applyAlignment="1">
      <alignment horizontal="center" vertical="center" wrapText="1"/>
    </xf>
    <xf numFmtId="0" fontId="5" fillId="5" borderId="15" xfId="0" applyFont="1" applyFill="1" applyBorder="1" applyAlignment="1">
      <alignment horizontal="left" vertical="top" wrapText="1" readingOrder="1"/>
    </xf>
    <xf numFmtId="0" fontId="5" fillId="5" borderId="8" xfId="0" applyFont="1" applyFill="1" applyBorder="1" applyAlignment="1">
      <alignment horizontal="center" vertical="center" wrapText="1"/>
    </xf>
    <xf numFmtId="0" fontId="5" fillId="5" borderId="15" xfId="2" quotePrefix="1" applyFont="1" applyFill="1" applyBorder="1" applyAlignment="1">
      <alignment vertical="top"/>
    </xf>
    <xf numFmtId="38" fontId="8" fillId="5" borderId="1" xfId="1" applyFont="1" applyFill="1" applyBorder="1" applyAlignment="1">
      <alignment horizontal="center" vertical="center" wrapText="1"/>
    </xf>
    <xf numFmtId="0" fontId="5" fillId="5" borderId="1" xfId="2" applyFont="1" applyFill="1" applyBorder="1" applyAlignment="1">
      <alignment horizontal="left" vertical="top" wrapText="1" readingOrder="1"/>
    </xf>
    <xf numFmtId="0" fontId="5" fillId="5" borderId="1" xfId="0" applyFont="1" applyFill="1" applyBorder="1" applyAlignment="1">
      <alignment horizontal="center" vertical="center" wrapText="1"/>
    </xf>
    <xf numFmtId="0" fontId="5" fillId="5" borderId="1" xfId="0" applyFont="1" applyFill="1" applyBorder="1" applyAlignment="1">
      <alignment vertical="top" wrapText="1"/>
    </xf>
    <xf numFmtId="0" fontId="5" fillId="5" borderId="15" xfId="2" applyFont="1" applyFill="1" applyBorder="1" applyAlignment="1" applyProtection="1">
      <alignment horizontal="left" vertical="top" wrapText="1" readingOrder="1"/>
      <protection locked="0"/>
    </xf>
    <xf numFmtId="0" fontId="5" fillId="5" borderId="9" xfId="2" applyFont="1" applyFill="1" applyBorder="1" applyAlignment="1" applyProtection="1">
      <alignment horizontal="left" vertical="top" wrapText="1" readingOrder="1"/>
      <protection locked="0"/>
    </xf>
    <xf numFmtId="0" fontId="5" fillId="5" borderId="1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12" xfId="0" applyFill="1" applyBorder="1" applyAlignment="1">
      <alignment horizontal="center" vertical="center" wrapText="1"/>
    </xf>
    <xf numFmtId="0" fontId="3" fillId="3" borderId="2" xfId="0" applyFont="1" applyFill="1" applyBorder="1" applyAlignment="1">
      <alignment horizontal="left" vertical="center" wrapText="1"/>
    </xf>
    <xf numFmtId="0" fontId="5" fillId="2" borderId="4" xfId="0" applyFont="1" applyFill="1" applyBorder="1" applyAlignment="1">
      <alignment horizontal="left" vertical="center" wrapText="1" shrinkToFit="1"/>
    </xf>
    <xf numFmtId="0" fontId="5" fillId="2" borderId="5" xfId="0" applyFont="1" applyFill="1" applyBorder="1" applyAlignment="1">
      <alignment horizontal="left" vertical="center" wrapText="1" shrinkToFit="1"/>
    </xf>
    <xf numFmtId="0" fontId="5" fillId="2" borderId="4" xfId="2" applyFont="1" applyFill="1" applyBorder="1" applyAlignment="1">
      <alignment horizontal="left" vertical="center"/>
    </xf>
    <xf numFmtId="0" fontId="5" fillId="2" borderId="5" xfId="2" applyFont="1" applyFill="1" applyBorder="1" applyAlignment="1">
      <alignment horizontal="left" vertical="center"/>
    </xf>
    <xf numFmtId="0" fontId="3" fillId="5" borderId="2" xfId="0" applyFont="1" applyFill="1" applyBorder="1" applyAlignment="1">
      <alignment horizontal="center" vertical="center" wrapText="1"/>
    </xf>
    <xf numFmtId="0" fontId="5" fillId="2" borderId="8" xfId="0" applyFont="1" applyFill="1" applyBorder="1" applyAlignment="1">
      <alignment horizontal="center" vertical="top"/>
    </xf>
    <xf numFmtId="0" fontId="3" fillId="2" borderId="1" xfId="0" applyFont="1" applyFill="1" applyBorder="1" applyAlignment="1">
      <alignment horizontal="left" vertical="center" wrapText="1" shrinkToFit="1"/>
    </xf>
    <xf numFmtId="0" fontId="3" fillId="2" borderId="2" xfId="0" applyFont="1" applyFill="1" applyBorder="1" applyAlignment="1">
      <alignment horizontal="left" vertical="center" wrapText="1" shrinkToFit="1"/>
    </xf>
    <xf numFmtId="0" fontId="3" fillId="5" borderId="2" xfId="0" applyFont="1" applyFill="1" applyBorder="1" applyAlignment="1">
      <alignment horizontal="center" vertical="center" wrapText="1" readingOrder="1"/>
    </xf>
    <xf numFmtId="0" fontId="3" fillId="3" borderId="2" xfId="0" applyFont="1" applyFill="1" applyBorder="1" applyAlignment="1">
      <alignment horizontal="center" vertical="center" wrapText="1"/>
    </xf>
    <xf numFmtId="0" fontId="0" fillId="5" borderId="3" xfId="0" applyFill="1" applyBorder="1" applyAlignment="1">
      <alignment horizontal="center" vertical="center" wrapText="1"/>
    </xf>
    <xf numFmtId="0" fontId="5" fillId="5" borderId="4" xfId="0" applyFont="1" applyFill="1" applyBorder="1" applyAlignment="1">
      <alignment vertical="center"/>
    </xf>
    <xf numFmtId="0" fontId="0" fillId="0" borderId="5" xfId="0" applyBorder="1" applyAlignment="1">
      <alignment vertical="center"/>
    </xf>
    <xf numFmtId="0" fontId="0" fillId="0" borderId="29" xfId="0" applyBorder="1" applyAlignment="1"/>
    <xf numFmtId="0" fontId="5" fillId="0" borderId="4" xfId="0" applyFont="1" applyFill="1" applyBorder="1" applyAlignment="1">
      <alignment vertical="center"/>
    </xf>
    <xf numFmtId="0" fontId="0" fillId="0" borderId="29" xfId="0" applyBorder="1" applyAlignment="1">
      <alignment vertical="center"/>
    </xf>
    <xf numFmtId="0" fontId="5" fillId="5" borderId="21" xfId="0" applyFont="1" applyFill="1" applyBorder="1" applyAlignment="1">
      <alignment horizontal="center" vertical="center" wrapText="1" shrinkToFit="1"/>
    </xf>
    <xf numFmtId="0" fontId="0" fillId="5" borderId="22" xfId="0" applyFill="1" applyBorder="1" applyAlignment="1">
      <alignment horizontal="center" vertical="center" wrapText="1" shrinkToFit="1"/>
    </xf>
    <xf numFmtId="0" fontId="0" fillId="5" borderId="23" xfId="0" applyFill="1" applyBorder="1" applyAlignment="1">
      <alignment horizontal="center" vertical="center" wrapText="1" shrinkToFit="1"/>
    </xf>
    <xf numFmtId="0" fontId="5" fillId="5" borderId="24" xfId="0" applyFont="1" applyFill="1" applyBorder="1" applyAlignment="1">
      <alignment horizontal="center" vertical="center" wrapText="1" shrinkToFit="1"/>
    </xf>
    <xf numFmtId="0" fontId="0" fillId="5" borderId="25" xfId="0" applyFill="1" applyBorder="1" applyAlignment="1">
      <alignment wrapText="1"/>
    </xf>
    <xf numFmtId="0" fontId="5" fillId="5" borderId="26" xfId="0" applyFont="1" applyFill="1" applyBorder="1" applyAlignment="1">
      <alignment horizontal="center" vertical="center" wrapText="1" shrinkToFit="1"/>
    </xf>
    <xf numFmtId="0" fontId="0" fillId="5" borderId="7" xfId="0" applyFill="1" applyBorder="1" applyAlignment="1">
      <alignment horizontal="center" vertical="center" wrapText="1"/>
    </xf>
    <xf numFmtId="0" fontId="5" fillId="5" borderId="27" xfId="0" applyFont="1" applyFill="1" applyBorder="1" applyAlignment="1">
      <alignment horizontal="center" vertical="center" wrapText="1" shrinkToFit="1"/>
    </xf>
    <xf numFmtId="0" fontId="0" fillId="5" borderId="28" xfId="0" applyFill="1" applyBorder="1" applyAlignment="1">
      <alignment horizontal="center" vertical="center" wrapText="1"/>
    </xf>
    <xf numFmtId="0" fontId="5" fillId="0" borderId="1" xfId="0" applyFont="1" applyFill="1" applyBorder="1" applyAlignment="1">
      <alignment vertical="center"/>
    </xf>
    <xf numFmtId="0" fontId="0" fillId="0" borderId="1" xfId="0" applyBorder="1" applyAlignment="1">
      <alignment vertical="center"/>
    </xf>
    <xf numFmtId="0" fontId="5" fillId="5" borderId="4" xfId="2" applyFont="1" applyFill="1" applyBorder="1" applyAlignment="1">
      <alignment vertical="center"/>
    </xf>
    <xf numFmtId="0" fontId="0" fillId="0" borderId="5" xfId="0" applyBorder="1" applyAlignment="1"/>
  </cellXfs>
  <cellStyles count="4">
    <cellStyle name="桁区切り" xfId="1" builtinId="6"/>
    <cellStyle name="標準" xfId="0" builtinId="0"/>
    <cellStyle name="標準 2" xfId="3"/>
    <cellStyle name="標準_【最終】図書館システム仕様書_LiCS-R3標準20070607.doc" xfId="2"/>
  </cellStyles>
  <dxfs count="4">
    <dxf>
      <fill>
        <patternFill>
          <bgColor rgb="FFFF99CC"/>
        </patternFill>
      </fill>
    </dxf>
    <dxf>
      <fill>
        <patternFill>
          <bgColor rgb="FF66FF66"/>
        </patternFill>
      </fill>
    </dxf>
    <dxf>
      <fill>
        <patternFill>
          <bgColor rgb="FFFF99CC"/>
        </patternFill>
      </fill>
    </dxf>
    <dxf>
      <fill>
        <patternFill>
          <bgColor rgb="FF66FF66"/>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tabSelected="1" topLeftCell="A79" zoomScaleNormal="100" zoomScaleSheetLayoutView="85" workbookViewId="0">
      <selection activeCell="H99" sqref="H99"/>
    </sheetView>
  </sheetViews>
  <sheetFormatPr defaultColWidth="9" defaultRowHeight="15"/>
  <cols>
    <col min="1" max="1" width="3" style="14" customWidth="1"/>
    <col min="2" max="4" width="9.83203125" style="14" customWidth="1"/>
    <col min="5" max="5" width="5.08203125" style="15" customWidth="1"/>
    <col min="6" max="6" width="52.08203125" style="16" customWidth="1"/>
    <col min="7" max="7" width="8.08203125" style="18" customWidth="1"/>
    <col min="8" max="8" width="40" style="7" customWidth="1"/>
    <col min="9" max="11" width="6.58203125" style="1" customWidth="1"/>
    <col min="12" max="12" width="9" style="17"/>
    <col min="13" max="16384" width="9" style="7"/>
  </cols>
  <sheetData>
    <row r="1" spans="1:12" ht="16">
      <c r="A1" s="74" t="s">
        <v>6</v>
      </c>
      <c r="B1" s="46"/>
      <c r="C1" s="46"/>
      <c r="D1" s="46"/>
      <c r="E1" s="47"/>
      <c r="F1" s="48"/>
      <c r="G1" s="49"/>
      <c r="H1" s="54"/>
      <c r="I1" s="51"/>
      <c r="J1" s="51"/>
      <c r="K1" s="51"/>
    </row>
    <row r="2" spans="1:12" s="1" customFormat="1" ht="24.25" customHeight="1">
      <c r="A2" s="111" t="s">
        <v>0</v>
      </c>
      <c r="B2" s="112"/>
      <c r="C2" s="112"/>
      <c r="D2" s="112"/>
      <c r="E2" s="112"/>
      <c r="F2" s="113" t="s">
        <v>119</v>
      </c>
      <c r="G2" s="114" t="s">
        <v>1</v>
      </c>
      <c r="H2" s="104" t="s">
        <v>121</v>
      </c>
      <c r="I2" s="109" t="s">
        <v>123</v>
      </c>
      <c r="J2" s="109" t="s">
        <v>110</v>
      </c>
      <c r="K2" s="109" t="s">
        <v>122</v>
      </c>
      <c r="L2" s="2"/>
    </row>
    <row r="3" spans="1:12" s="1" customFormat="1" ht="34.75" customHeight="1">
      <c r="A3" s="3"/>
      <c r="B3" s="39" t="s">
        <v>2</v>
      </c>
      <c r="C3" s="39" t="s">
        <v>3</v>
      </c>
      <c r="D3" s="39" t="s">
        <v>5</v>
      </c>
      <c r="E3" s="40" t="s">
        <v>4</v>
      </c>
      <c r="F3" s="113"/>
      <c r="G3" s="114"/>
      <c r="H3" s="104"/>
      <c r="I3" s="109"/>
      <c r="J3" s="109"/>
      <c r="K3" s="109"/>
      <c r="L3" s="2"/>
    </row>
    <row r="4" spans="1:12" s="1" customFormat="1">
      <c r="A4" s="105" t="s">
        <v>7</v>
      </c>
      <c r="B4" s="106"/>
      <c r="C4" s="106"/>
      <c r="D4" s="42"/>
      <c r="E4" s="4"/>
      <c r="F4" s="5"/>
      <c r="G4" s="4"/>
      <c r="H4" s="6"/>
      <c r="I4" s="31"/>
      <c r="J4" s="36"/>
      <c r="K4" s="36"/>
      <c r="L4" s="2"/>
    </row>
    <row r="5" spans="1:12" ht="15" customHeight="1">
      <c r="A5" s="19"/>
      <c r="B5" s="116" t="s">
        <v>8</v>
      </c>
      <c r="C5" s="117"/>
      <c r="D5" s="118"/>
      <c r="E5" s="84"/>
      <c r="F5" s="85"/>
      <c r="G5" s="83"/>
      <c r="H5" s="86"/>
      <c r="I5" s="23"/>
      <c r="J5" s="23"/>
      <c r="K5" s="23"/>
      <c r="L5" s="8"/>
    </row>
    <row r="6" spans="1:12" ht="15" customHeight="1">
      <c r="A6" s="19"/>
      <c r="B6" s="75"/>
      <c r="C6" s="77" t="s">
        <v>97</v>
      </c>
      <c r="D6" s="73"/>
      <c r="E6" s="73"/>
      <c r="F6" s="26"/>
      <c r="G6" s="27"/>
      <c r="H6" s="28"/>
      <c r="I6" s="24"/>
      <c r="J6" s="24"/>
      <c r="K6" s="24"/>
      <c r="L6" s="8"/>
    </row>
    <row r="7" spans="1:12" ht="15" customHeight="1">
      <c r="A7" s="19"/>
      <c r="B7" s="75"/>
      <c r="C7" s="80"/>
      <c r="D7" s="73"/>
      <c r="E7" s="29">
        <v>1</v>
      </c>
      <c r="F7" s="26" t="s">
        <v>98</v>
      </c>
      <c r="G7" s="27"/>
      <c r="H7" s="28"/>
      <c r="I7" s="27">
        <v>5</v>
      </c>
      <c r="J7" s="27" t="s">
        <v>113</v>
      </c>
      <c r="K7" s="101">
        <f>SUM(I7:I12)</f>
        <v>30</v>
      </c>
      <c r="L7" s="8"/>
    </row>
    <row r="8" spans="1:12" ht="15" customHeight="1">
      <c r="A8" s="19"/>
      <c r="B8" s="75"/>
      <c r="C8" s="80"/>
      <c r="D8" s="72"/>
      <c r="E8" s="29">
        <v>2</v>
      </c>
      <c r="F8" s="26" t="s">
        <v>99</v>
      </c>
      <c r="G8" s="27"/>
      <c r="H8" s="28"/>
      <c r="I8" s="27">
        <v>5</v>
      </c>
      <c r="J8" s="27" t="s">
        <v>113</v>
      </c>
      <c r="K8" s="102"/>
      <c r="L8" s="8"/>
    </row>
    <row r="9" spans="1:12" ht="15" customHeight="1">
      <c r="A9" s="19"/>
      <c r="B9" s="75"/>
      <c r="C9" s="80"/>
      <c r="D9" s="72"/>
      <c r="E9" s="29">
        <v>3</v>
      </c>
      <c r="F9" s="26" t="s">
        <v>100</v>
      </c>
      <c r="G9" s="27"/>
      <c r="H9" s="28"/>
      <c r="I9" s="27">
        <v>5</v>
      </c>
      <c r="J9" s="27" t="s">
        <v>113</v>
      </c>
      <c r="K9" s="102"/>
      <c r="L9" s="8"/>
    </row>
    <row r="10" spans="1:12" ht="15" customHeight="1">
      <c r="A10" s="19"/>
      <c r="B10" s="75"/>
      <c r="C10" s="80"/>
      <c r="D10" s="72"/>
      <c r="E10" s="29">
        <v>4</v>
      </c>
      <c r="F10" s="26" t="s">
        <v>101</v>
      </c>
      <c r="G10" s="27"/>
      <c r="H10" s="28"/>
      <c r="I10" s="27">
        <v>5</v>
      </c>
      <c r="J10" s="27" t="s">
        <v>113</v>
      </c>
      <c r="K10" s="102"/>
      <c r="L10" s="8"/>
    </row>
    <row r="11" spans="1:12" ht="15" customHeight="1">
      <c r="A11" s="19"/>
      <c r="B11" s="75"/>
      <c r="C11" s="80"/>
      <c r="D11" s="72"/>
      <c r="E11" s="29">
        <v>5</v>
      </c>
      <c r="F11" s="26" t="s">
        <v>102</v>
      </c>
      <c r="G11" s="27"/>
      <c r="H11" s="28"/>
      <c r="I11" s="27">
        <v>5</v>
      </c>
      <c r="J11" s="27" t="s">
        <v>113</v>
      </c>
      <c r="K11" s="102"/>
      <c r="L11" s="8"/>
    </row>
    <row r="12" spans="1:12" ht="15" customHeight="1">
      <c r="A12" s="19"/>
      <c r="B12" s="75"/>
      <c r="C12" s="72"/>
      <c r="D12" s="72"/>
      <c r="E12" s="29">
        <v>6</v>
      </c>
      <c r="F12" s="26" t="s">
        <v>103</v>
      </c>
      <c r="G12" s="27"/>
      <c r="H12" s="28"/>
      <c r="I12" s="27">
        <v>5</v>
      </c>
      <c r="J12" s="27" t="s">
        <v>113</v>
      </c>
      <c r="K12" s="103"/>
      <c r="L12" s="8"/>
    </row>
    <row r="13" spans="1:12">
      <c r="A13" s="19"/>
      <c r="B13" s="76"/>
      <c r="C13" s="77" t="s">
        <v>96</v>
      </c>
      <c r="D13" s="72"/>
      <c r="E13" s="61"/>
      <c r="F13" s="26"/>
      <c r="G13" s="27"/>
      <c r="H13" s="28"/>
      <c r="I13" s="24"/>
      <c r="J13" s="24"/>
      <c r="K13" s="24"/>
      <c r="L13" s="8"/>
    </row>
    <row r="14" spans="1:12">
      <c r="A14" s="20"/>
      <c r="B14" s="75"/>
      <c r="C14" s="78"/>
      <c r="D14" s="63" t="s">
        <v>9</v>
      </c>
      <c r="E14" s="61"/>
      <c r="F14" s="26"/>
      <c r="G14" s="27"/>
      <c r="H14" s="28"/>
      <c r="I14" s="24"/>
      <c r="J14" s="24"/>
      <c r="K14" s="24"/>
      <c r="L14" s="8"/>
    </row>
    <row r="15" spans="1:12" s="10" customFormat="1" ht="25">
      <c r="A15" s="20"/>
      <c r="B15" s="75"/>
      <c r="C15" s="78"/>
      <c r="D15" s="73"/>
      <c r="E15" s="29">
        <v>7</v>
      </c>
      <c r="F15" s="71" t="s">
        <v>27</v>
      </c>
      <c r="G15" s="34"/>
      <c r="H15" s="35"/>
      <c r="I15" s="34">
        <v>5</v>
      </c>
      <c r="J15" s="27" t="s">
        <v>114</v>
      </c>
      <c r="K15" s="101">
        <f>I15*4+SUM(I16:I16)</f>
        <v>25</v>
      </c>
      <c r="L15" s="8"/>
    </row>
    <row r="16" spans="1:12" s="10" customFormat="1" ht="25">
      <c r="A16" s="20"/>
      <c r="B16" s="75"/>
      <c r="C16" s="78"/>
      <c r="D16" s="73"/>
      <c r="E16" s="29">
        <v>8</v>
      </c>
      <c r="F16" s="71" t="s">
        <v>26</v>
      </c>
      <c r="G16" s="34"/>
      <c r="H16" s="35"/>
      <c r="I16" s="34">
        <v>5</v>
      </c>
      <c r="J16" s="27" t="s">
        <v>113</v>
      </c>
      <c r="K16" s="102"/>
      <c r="L16" s="8"/>
    </row>
    <row r="17" spans="1:12" s="10" customFormat="1">
      <c r="A17" s="20"/>
      <c r="B17" s="75"/>
      <c r="C17" s="78"/>
      <c r="D17" s="63" t="s">
        <v>10</v>
      </c>
      <c r="E17" s="29"/>
      <c r="F17" s="71"/>
      <c r="G17" s="34"/>
      <c r="H17" s="35"/>
      <c r="I17" s="25"/>
      <c r="J17" s="25"/>
      <c r="K17" s="25"/>
      <c r="L17" s="8"/>
    </row>
    <row r="18" spans="1:12" s="10" customFormat="1" ht="37.5">
      <c r="A18" s="20"/>
      <c r="B18" s="75"/>
      <c r="C18" s="78"/>
      <c r="D18" s="73"/>
      <c r="E18" s="29">
        <v>9</v>
      </c>
      <c r="F18" s="71" t="s">
        <v>21</v>
      </c>
      <c r="G18" s="34"/>
      <c r="H18" s="35"/>
      <c r="I18" s="34">
        <v>5</v>
      </c>
      <c r="J18" s="27" t="s">
        <v>113</v>
      </c>
      <c r="K18" s="101">
        <f>SUM(I18:I30)</f>
        <v>65</v>
      </c>
      <c r="L18" s="8"/>
    </row>
    <row r="19" spans="1:12" s="10" customFormat="1" ht="25">
      <c r="A19" s="20"/>
      <c r="B19" s="75"/>
      <c r="C19" s="78"/>
      <c r="D19" s="73"/>
      <c r="E19" s="29">
        <v>10</v>
      </c>
      <c r="F19" s="71" t="s">
        <v>22</v>
      </c>
      <c r="G19" s="34"/>
      <c r="H19" s="35"/>
      <c r="I19" s="34">
        <v>5</v>
      </c>
      <c r="J19" s="27" t="s">
        <v>113</v>
      </c>
      <c r="K19" s="102"/>
      <c r="L19" s="8"/>
    </row>
    <row r="20" spans="1:12" s="10" customFormat="1" ht="25">
      <c r="A20" s="20"/>
      <c r="B20" s="75"/>
      <c r="C20" s="78"/>
      <c r="D20" s="73"/>
      <c r="E20" s="29">
        <v>11</v>
      </c>
      <c r="F20" s="71" t="s">
        <v>67</v>
      </c>
      <c r="G20" s="34"/>
      <c r="H20" s="35"/>
      <c r="I20" s="34">
        <v>5</v>
      </c>
      <c r="J20" s="27" t="s">
        <v>113</v>
      </c>
      <c r="K20" s="102"/>
      <c r="L20" s="8"/>
    </row>
    <row r="21" spans="1:12" s="10" customFormat="1" ht="25">
      <c r="A21" s="20"/>
      <c r="B21" s="75"/>
      <c r="C21" s="78"/>
      <c r="D21" s="73"/>
      <c r="E21" s="29">
        <v>12</v>
      </c>
      <c r="F21" s="71" t="s">
        <v>68</v>
      </c>
      <c r="G21" s="34"/>
      <c r="H21" s="35"/>
      <c r="I21" s="34">
        <v>5</v>
      </c>
      <c r="J21" s="27" t="s">
        <v>113</v>
      </c>
      <c r="K21" s="102"/>
      <c r="L21" s="8"/>
    </row>
    <row r="22" spans="1:12" s="10" customFormat="1">
      <c r="A22" s="20"/>
      <c r="B22" s="75"/>
      <c r="C22" s="78"/>
      <c r="D22" s="73"/>
      <c r="E22" s="29">
        <v>13</v>
      </c>
      <c r="F22" s="71" t="s">
        <v>69</v>
      </c>
      <c r="G22" s="34"/>
      <c r="H22" s="35"/>
      <c r="I22" s="34">
        <v>5</v>
      </c>
      <c r="J22" s="27" t="s">
        <v>113</v>
      </c>
      <c r="K22" s="102"/>
      <c r="L22" s="8"/>
    </row>
    <row r="23" spans="1:12" s="10" customFormat="1">
      <c r="A23" s="20"/>
      <c r="B23" s="75"/>
      <c r="C23" s="78"/>
      <c r="D23" s="73"/>
      <c r="E23" s="29">
        <v>14</v>
      </c>
      <c r="F23" s="71" t="s">
        <v>70</v>
      </c>
      <c r="G23" s="34"/>
      <c r="H23" s="35"/>
      <c r="I23" s="34">
        <v>5</v>
      </c>
      <c r="J23" s="27" t="s">
        <v>113</v>
      </c>
      <c r="K23" s="102"/>
      <c r="L23" s="8"/>
    </row>
    <row r="24" spans="1:12" s="10" customFormat="1">
      <c r="A24" s="20"/>
      <c r="B24" s="75"/>
      <c r="C24" s="78"/>
      <c r="D24" s="73"/>
      <c r="E24" s="29">
        <v>15</v>
      </c>
      <c r="F24" s="71" t="s">
        <v>71</v>
      </c>
      <c r="G24" s="34"/>
      <c r="H24" s="35"/>
      <c r="I24" s="34">
        <v>5</v>
      </c>
      <c r="J24" s="27" t="s">
        <v>113</v>
      </c>
      <c r="K24" s="102"/>
      <c r="L24" s="8"/>
    </row>
    <row r="25" spans="1:12" s="10" customFormat="1">
      <c r="A25" s="20"/>
      <c r="B25" s="75"/>
      <c r="C25" s="78"/>
      <c r="D25" s="73"/>
      <c r="E25" s="29">
        <v>16</v>
      </c>
      <c r="F25" s="71" t="s">
        <v>72</v>
      </c>
      <c r="G25" s="34"/>
      <c r="H25" s="35"/>
      <c r="I25" s="34">
        <v>5</v>
      </c>
      <c r="J25" s="27" t="s">
        <v>113</v>
      </c>
      <c r="K25" s="102"/>
      <c r="L25" s="8"/>
    </row>
    <row r="26" spans="1:12" s="10" customFormat="1" ht="25">
      <c r="A26" s="20"/>
      <c r="B26" s="75"/>
      <c r="C26" s="78"/>
      <c r="D26" s="73"/>
      <c r="E26" s="29">
        <v>17</v>
      </c>
      <c r="F26" s="71" t="s">
        <v>73</v>
      </c>
      <c r="G26" s="34"/>
      <c r="H26" s="35"/>
      <c r="I26" s="34">
        <v>5</v>
      </c>
      <c r="J26" s="27" t="s">
        <v>113</v>
      </c>
      <c r="K26" s="102"/>
      <c r="L26" s="8"/>
    </row>
    <row r="27" spans="1:12" s="10" customFormat="1" ht="25">
      <c r="A27" s="20"/>
      <c r="B27" s="75"/>
      <c r="C27" s="78"/>
      <c r="D27" s="73"/>
      <c r="E27" s="29">
        <v>18</v>
      </c>
      <c r="F27" s="71" t="s">
        <v>74</v>
      </c>
      <c r="G27" s="34"/>
      <c r="H27" s="35"/>
      <c r="I27" s="34">
        <v>5</v>
      </c>
      <c r="J27" s="27" t="s">
        <v>113</v>
      </c>
      <c r="K27" s="102"/>
      <c r="L27" s="8"/>
    </row>
    <row r="28" spans="1:12" s="10" customFormat="1" ht="25">
      <c r="A28" s="20"/>
      <c r="B28" s="75"/>
      <c r="C28" s="78"/>
      <c r="D28" s="73"/>
      <c r="E28" s="29">
        <v>19</v>
      </c>
      <c r="F28" s="71" t="s">
        <v>23</v>
      </c>
      <c r="G28" s="34"/>
      <c r="H28" s="35"/>
      <c r="I28" s="34">
        <v>5</v>
      </c>
      <c r="J28" s="27" t="s">
        <v>113</v>
      </c>
      <c r="K28" s="102"/>
      <c r="L28" s="8"/>
    </row>
    <row r="29" spans="1:12" s="10" customFormat="1" ht="25">
      <c r="A29" s="20"/>
      <c r="B29" s="75"/>
      <c r="C29" s="78"/>
      <c r="D29" s="73"/>
      <c r="E29" s="29">
        <v>20</v>
      </c>
      <c r="F29" s="71" t="s">
        <v>24</v>
      </c>
      <c r="G29" s="34"/>
      <c r="H29" s="35"/>
      <c r="I29" s="34">
        <v>5</v>
      </c>
      <c r="J29" s="27" t="s">
        <v>113</v>
      </c>
      <c r="K29" s="102"/>
      <c r="L29" s="8"/>
    </row>
    <row r="30" spans="1:12" s="10" customFormat="1">
      <c r="A30" s="20"/>
      <c r="B30" s="75"/>
      <c r="C30" s="78"/>
      <c r="D30" s="73"/>
      <c r="E30" s="29">
        <v>21</v>
      </c>
      <c r="F30" s="71" t="s">
        <v>25</v>
      </c>
      <c r="G30" s="34"/>
      <c r="H30" s="35"/>
      <c r="I30" s="34">
        <v>5</v>
      </c>
      <c r="J30" s="27" t="s">
        <v>113</v>
      </c>
      <c r="K30" s="103"/>
      <c r="L30" s="8"/>
    </row>
    <row r="31" spans="1:12" s="10" customFormat="1">
      <c r="A31" s="20"/>
      <c r="B31" s="75"/>
      <c r="C31" s="78"/>
      <c r="D31" s="63" t="s">
        <v>11</v>
      </c>
      <c r="E31" s="29"/>
      <c r="F31" s="71"/>
      <c r="G31" s="34"/>
      <c r="H31" s="35"/>
      <c r="I31" s="25"/>
      <c r="J31" s="25"/>
      <c r="K31" s="25"/>
      <c r="L31" s="8"/>
    </row>
    <row r="32" spans="1:12" s="10" customFormat="1">
      <c r="A32" s="20"/>
      <c r="B32" s="75"/>
      <c r="C32" s="78"/>
      <c r="D32" s="73"/>
      <c r="E32" s="29">
        <v>22</v>
      </c>
      <c r="F32" s="71" t="s">
        <v>20</v>
      </c>
      <c r="G32" s="34"/>
      <c r="H32" s="35"/>
      <c r="I32" s="34">
        <v>5</v>
      </c>
      <c r="J32" s="27" t="s">
        <v>113</v>
      </c>
      <c r="K32" s="101">
        <f>SUM(I32:I40)</f>
        <v>45</v>
      </c>
      <c r="L32" s="8"/>
    </row>
    <row r="33" spans="1:12" s="10" customFormat="1">
      <c r="A33" s="20"/>
      <c r="B33" s="75"/>
      <c r="C33" s="78"/>
      <c r="D33" s="73"/>
      <c r="E33" s="29">
        <v>23</v>
      </c>
      <c r="F33" s="71" t="s">
        <v>19</v>
      </c>
      <c r="G33" s="34"/>
      <c r="H33" s="35"/>
      <c r="I33" s="34">
        <v>5</v>
      </c>
      <c r="J33" s="27" t="s">
        <v>113</v>
      </c>
      <c r="K33" s="102"/>
      <c r="L33" s="8"/>
    </row>
    <row r="34" spans="1:12" s="10" customFormat="1">
      <c r="A34" s="20"/>
      <c r="B34" s="75"/>
      <c r="C34" s="78"/>
      <c r="D34" s="73"/>
      <c r="E34" s="29">
        <v>24</v>
      </c>
      <c r="F34" s="71" t="s">
        <v>18</v>
      </c>
      <c r="G34" s="34"/>
      <c r="H34" s="35"/>
      <c r="I34" s="34">
        <v>5</v>
      </c>
      <c r="J34" s="27" t="s">
        <v>113</v>
      </c>
      <c r="K34" s="102"/>
      <c r="L34" s="8"/>
    </row>
    <row r="35" spans="1:12" s="10" customFormat="1">
      <c r="A35" s="20"/>
      <c r="B35" s="75"/>
      <c r="C35" s="78"/>
      <c r="D35" s="73"/>
      <c r="E35" s="29">
        <v>25</v>
      </c>
      <c r="F35" s="71" t="s">
        <v>17</v>
      </c>
      <c r="G35" s="34"/>
      <c r="H35" s="35"/>
      <c r="I35" s="34">
        <v>5</v>
      </c>
      <c r="J35" s="27" t="s">
        <v>113</v>
      </c>
      <c r="K35" s="102"/>
      <c r="L35" s="8"/>
    </row>
    <row r="36" spans="1:12" s="10" customFormat="1">
      <c r="A36" s="20"/>
      <c r="B36" s="75"/>
      <c r="C36" s="78"/>
      <c r="D36" s="73"/>
      <c r="E36" s="29">
        <v>26</v>
      </c>
      <c r="F36" s="71" t="s">
        <v>16</v>
      </c>
      <c r="G36" s="34"/>
      <c r="H36" s="35"/>
      <c r="I36" s="34">
        <v>5</v>
      </c>
      <c r="J36" s="27" t="s">
        <v>113</v>
      </c>
      <c r="K36" s="102"/>
      <c r="L36" s="8"/>
    </row>
    <row r="37" spans="1:12" s="10" customFormat="1">
      <c r="A37" s="20"/>
      <c r="B37" s="75"/>
      <c r="C37" s="78"/>
      <c r="D37" s="73"/>
      <c r="E37" s="29">
        <v>27</v>
      </c>
      <c r="F37" s="71" t="s">
        <v>15</v>
      </c>
      <c r="G37" s="34"/>
      <c r="H37" s="35"/>
      <c r="I37" s="34">
        <v>5</v>
      </c>
      <c r="J37" s="27" t="s">
        <v>113</v>
      </c>
      <c r="K37" s="102"/>
      <c r="L37" s="8"/>
    </row>
    <row r="38" spans="1:12" s="10" customFormat="1">
      <c r="A38" s="20"/>
      <c r="B38" s="75"/>
      <c r="C38" s="78"/>
      <c r="D38" s="73"/>
      <c r="E38" s="29">
        <v>28</v>
      </c>
      <c r="F38" s="71" t="s">
        <v>12</v>
      </c>
      <c r="G38" s="34"/>
      <c r="H38" s="35"/>
      <c r="I38" s="34">
        <v>5</v>
      </c>
      <c r="J38" s="27" t="s">
        <v>113</v>
      </c>
      <c r="K38" s="102"/>
      <c r="L38" s="8"/>
    </row>
    <row r="39" spans="1:12" s="10" customFormat="1">
      <c r="A39" s="20"/>
      <c r="B39" s="75"/>
      <c r="C39" s="78"/>
      <c r="D39" s="73"/>
      <c r="E39" s="29">
        <v>29</v>
      </c>
      <c r="F39" s="71" t="s">
        <v>13</v>
      </c>
      <c r="G39" s="34"/>
      <c r="H39" s="35"/>
      <c r="I39" s="34">
        <v>5</v>
      </c>
      <c r="J39" s="27" t="s">
        <v>113</v>
      </c>
      <c r="K39" s="102"/>
      <c r="L39" s="8"/>
    </row>
    <row r="40" spans="1:12" s="10" customFormat="1">
      <c r="A40" s="20"/>
      <c r="B40" s="75"/>
      <c r="C40" s="78"/>
      <c r="D40" s="73"/>
      <c r="E40" s="29">
        <v>30</v>
      </c>
      <c r="F40" s="71" t="s">
        <v>14</v>
      </c>
      <c r="G40" s="34"/>
      <c r="H40" s="35"/>
      <c r="I40" s="34">
        <v>5</v>
      </c>
      <c r="J40" s="27" t="s">
        <v>113</v>
      </c>
      <c r="K40" s="103"/>
      <c r="L40" s="8"/>
    </row>
    <row r="41" spans="1:12" s="10" customFormat="1">
      <c r="A41" s="20"/>
      <c r="B41" s="75"/>
      <c r="C41" s="78"/>
      <c r="D41" s="63" t="s">
        <v>28</v>
      </c>
      <c r="E41" s="29"/>
      <c r="F41" s="71"/>
      <c r="G41" s="34"/>
      <c r="H41" s="35"/>
      <c r="I41" s="25"/>
      <c r="J41" s="25"/>
      <c r="K41" s="25"/>
      <c r="L41" s="8"/>
    </row>
    <row r="42" spans="1:12" s="10" customFormat="1" ht="25">
      <c r="A42" s="20"/>
      <c r="B42" s="75"/>
      <c r="C42" s="78"/>
      <c r="D42" s="73"/>
      <c r="E42" s="29">
        <v>31</v>
      </c>
      <c r="F42" s="71" t="s">
        <v>29</v>
      </c>
      <c r="G42" s="34"/>
      <c r="H42" s="35"/>
      <c r="I42" s="34">
        <v>5</v>
      </c>
      <c r="J42" s="34" t="s">
        <v>127</v>
      </c>
      <c r="K42" s="100">
        <f>I42</f>
        <v>5</v>
      </c>
      <c r="L42" s="8"/>
    </row>
    <row r="43" spans="1:12" s="10" customFormat="1">
      <c r="A43" s="20"/>
      <c r="B43" s="75"/>
      <c r="C43" s="78"/>
      <c r="D43" s="63" t="s">
        <v>30</v>
      </c>
      <c r="E43" s="29"/>
      <c r="F43" s="71"/>
      <c r="G43" s="34"/>
      <c r="H43" s="35"/>
      <c r="I43" s="25"/>
      <c r="J43" s="25"/>
      <c r="K43" s="25"/>
      <c r="L43" s="8"/>
    </row>
    <row r="44" spans="1:12" s="10" customFormat="1">
      <c r="A44" s="20"/>
      <c r="B44" s="75"/>
      <c r="C44" s="78"/>
      <c r="D44" s="63"/>
      <c r="E44" s="29">
        <v>32</v>
      </c>
      <c r="F44" s="71" t="s">
        <v>31</v>
      </c>
      <c r="G44" s="34"/>
      <c r="H44" s="35"/>
      <c r="I44" s="34">
        <v>5</v>
      </c>
      <c r="J44" s="27" t="s">
        <v>113</v>
      </c>
      <c r="K44" s="101">
        <f>SUM(I44:I45)+I46*2</f>
        <v>20</v>
      </c>
      <c r="L44" s="8"/>
    </row>
    <row r="45" spans="1:12" s="10" customFormat="1">
      <c r="A45" s="20"/>
      <c r="B45" s="75"/>
      <c r="C45" s="78"/>
      <c r="D45" s="63"/>
      <c r="E45" s="29">
        <v>33</v>
      </c>
      <c r="F45" s="71" t="s">
        <v>32</v>
      </c>
      <c r="G45" s="34"/>
      <c r="H45" s="35"/>
      <c r="I45" s="34">
        <v>5</v>
      </c>
      <c r="J45" s="27" t="s">
        <v>113</v>
      </c>
      <c r="K45" s="102"/>
      <c r="L45" s="8"/>
    </row>
    <row r="46" spans="1:12" s="10" customFormat="1">
      <c r="A46" s="20"/>
      <c r="B46" s="75"/>
      <c r="C46" s="78"/>
      <c r="D46" s="63"/>
      <c r="E46" s="29">
        <v>34</v>
      </c>
      <c r="F46" s="71" t="s">
        <v>33</v>
      </c>
      <c r="G46" s="34"/>
      <c r="H46" s="35"/>
      <c r="I46" s="34">
        <v>5</v>
      </c>
      <c r="J46" s="27" t="s">
        <v>115</v>
      </c>
      <c r="K46" s="103"/>
      <c r="L46" s="8"/>
    </row>
    <row r="47" spans="1:12" s="10" customFormat="1">
      <c r="A47" s="20"/>
      <c r="B47" s="75"/>
      <c r="C47" s="78"/>
      <c r="D47" s="63" t="s">
        <v>35</v>
      </c>
      <c r="E47" s="29"/>
      <c r="F47" s="71"/>
      <c r="G47" s="34"/>
      <c r="H47" s="35"/>
      <c r="I47" s="25"/>
      <c r="J47" s="25"/>
      <c r="K47" s="25"/>
      <c r="L47" s="8"/>
    </row>
    <row r="48" spans="1:12" s="10" customFormat="1" ht="25">
      <c r="A48" s="20"/>
      <c r="B48" s="75"/>
      <c r="C48" s="78"/>
      <c r="D48" s="77"/>
      <c r="E48" s="90">
        <v>35</v>
      </c>
      <c r="F48" s="91" t="s">
        <v>34</v>
      </c>
      <c r="G48" s="44"/>
      <c r="H48" s="89"/>
      <c r="I48" s="41">
        <v>5</v>
      </c>
      <c r="J48" s="92" t="s">
        <v>113</v>
      </c>
      <c r="K48" s="41">
        <f>SUM(I48)</f>
        <v>5</v>
      </c>
      <c r="L48" s="8"/>
    </row>
    <row r="49" spans="1:12" s="10" customFormat="1" ht="18">
      <c r="A49" s="20"/>
      <c r="B49" s="132" t="s">
        <v>36</v>
      </c>
      <c r="C49" s="117"/>
      <c r="D49" s="118"/>
      <c r="E49" s="84"/>
      <c r="F49" s="85"/>
      <c r="G49" s="83"/>
      <c r="H49" s="86"/>
      <c r="I49" s="23"/>
      <c r="J49" s="23"/>
      <c r="K49" s="23"/>
      <c r="L49" s="8"/>
    </row>
    <row r="50" spans="1:12" s="10" customFormat="1">
      <c r="A50" s="20"/>
      <c r="B50" s="75"/>
      <c r="C50" s="77" t="s">
        <v>37</v>
      </c>
      <c r="D50" s="63"/>
      <c r="E50" s="29"/>
      <c r="F50" s="71"/>
      <c r="G50" s="34"/>
      <c r="H50" s="35"/>
      <c r="I50" s="25"/>
      <c r="J50" s="25"/>
      <c r="K50" s="25"/>
      <c r="L50" s="8"/>
    </row>
    <row r="51" spans="1:12" s="10" customFormat="1" ht="25">
      <c r="A51" s="20"/>
      <c r="B51" s="78"/>
      <c r="C51" s="60"/>
      <c r="D51" s="63"/>
      <c r="E51" s="29">
        <v>36</v>
      </c>
      <c r="F51" s="71" t="s">
        <v>75</v>
      </c>
      <c r="G51" s="34"/>
      <c r="H51" s="35"/>
      <c r="I51" s="9">
        <v>5</v>
      </c>
      <c r="J51" s="27" t="s">
        <v>114</v>
      </c>
      <c r="K51" s="9">
        <f>I51*4</f>
        <v>20</v>
      </c>
      <c r="L51" s="8"/>
    </row>
    <row r="52" spans="1:12" s="10" customFormat="1">
      <c r="A52" s="20"/>
      <c r="B52" s="78"/>
      <c r="C52" s="77" t="s">
        <v>38</v>
      </c>
      <c r="D52" s="63"/>
      <c r="E52" s="29"/>
      <c r="F52" s="71"/>
      <c r="G52" s="34"/>
      <c r="H52" s="35"/>
      <c r="I52" s="25"/>
      <c r="J52" s="25"/>
      <c r="K52" s="25"/>
      <c r="L52" s="8"/>
    </row>
    <row r="53" spans="1:12" s="10" customFormat="1" ht="25">
      <c r="A53" s="20"/>
      <c r="B53" s="78"/>
      <c r="C53" s="78"/>
      <c r="D53" s="63"/>
      <c r="E53" s="29">
        <v>37</v>
      </c>
      <c r="F53" s="71" t="s">
        <v>76</v>
      </c>
      <c r="G53" s="34"/>
      <c r="H53" s="35"/>
      <c r="I53" s="34">
        <v>5</v>
      </c>
      <c r="J53" s="27" t="s">
        <v>114</v>
      </c>
      <c r="K53" s="34">
        <f>I53*4</f>
        <v>20</v>
      </c>
      <c r="L53" s="8"/>
    </row>
    <row r="54" spans="1:12" s="10" customFormat="1" ht="25">
      <c r="A54" s="20"/>
      <c r="B54" s="78"/>
      <c r="C54" s="78"/>
      <c r="D54" s="77"/>
      <c r="E54" s="90">
        <v>38</v>
      </c>
      <c r="F54" s="91" t="s">
        <v>77</v>
      </c>
      <c r="G54" s="44"/>
      <c r="H54" s="89"/>
      <c r="I54" s="44">
        <v>5</v>
      </c>
      <c r="J54" s="92" t="s">
        <v>114</v>
      </c>
      <c r="K54" s="44">
        <f>I54*4</f>
        <v>20</v>
      </c>
      <c r="L54" s="8"/>
    </row>
    <row r="55" spans="1:12" s="10" customFormat="1" ht="18">
      <c r="A55" s="20"/>
      <c r="B55" s="132" t="s">
        <v>39</v>
      </c>
      <c r="C55" s="133"/>
      <c r="D55" s="118"/>
      <c r="E55" s="84"/>
      <c r="F55" s="85"/>
      <c r="G55" s="83"/>
      <c r="H55" s="86"/>
      <c r="I55" s="23"/>
      <c r="J55" s="23"/>
      <c r="K55" s="23"/>
      <c r="L55" s="8"/>
    </row>
    <row r="56" spans="1:12" s="10" customFormat="1">
      <c r="A56" s="20"/>
      <c r="B56" s="78"/>
      <c r="C56" s="77" t="s">
        <v>40</v>
      </c>
      <c r="D56" s="63"/>
      <c r="E56" s="29"/>
      <c r="F56" s="71"/>
      <c r="G56" s="34"/>
      <c r="H56" s="35"/>
      <c r="I56" s="25"/>
      <c r="J56" s="25"/>
      <c r="K56" s="25"/>
      <c r="L56" s="8"/>
    </row>
    <row r="57" spans="1:12" s="10" customFormat="1" ht="75">
      <c r="A57" s="20"/>
      <c r="B57" s="78"/>
      <c r="C57" s="78"/>
      <c r="D57" s="63" t="s">
        <v>80</v>
      </c>
      <c r="E57" s="29">
        <v>39</v>
      </c>
      <c r="F57" s="71" t="s">
        <v>78</v>
      </c>
      <c r="G57" s="34"/>
      <c r="H57" s="35"/>
      <c r="I57" s="34">
        <v>5</v>
      </c>
      <c r="J57" s="27" t="s">
        <v>113</v>
      </c>
      <c r="K57" s="101">
        <f>SUM(I57:I58)</f>
        <v>10</v>
      </c>
      <c r="L57" s="8"/>
    </row>
    <row r="58" spans="1:12" s="10" customFormat="1" ht="50">
      <c r="A58" s="20"/>
      <c r="B58" s="75"/>
      <c r="C58" s="60"/>
      <c r="D58" s="63"/>
      <c r="E58" s="29">
        <v>40</v>
      </c>
      <c r="F58" s="71" t="s">
        <v>41</v>
      </c>
      <c r="G58" s="34"/>
      <c r="H58" s="35"/>
      <c r="I58" s="34">
        <v>5</v>
      </c>
      <c r="J58" s="27" t="s">
        <v>113</v>
      </c>
      <c r="K58" s="103"/>
      <c r="L58" s="8"/>
    </row>
    <row r="59" spans="1:12" s="10" customFormat="1">
      <c r="A59" s="20"/>
      <c r="B59" s="75"/>
      <c r="C59" s="77" t="s">
        <v>42</v>
      </c>
      <c r="D59" s="63"/>
      <c r="E59" s="29"/>
      <c r="F59" s="71"/>
      <c r="G59" s="34"/>
      <c r="H59" s="35"/>
      <c r="I59" s="25"/>
      <c r="J59" s="25"/>
      <c r="K59" s="25"/>
      <c r="L59" s="8"/>
    </row>
    <row r="60" spans="1:12" s="10" customFormat="1">
      <c r="A60" s="20"/>
      <c r="B60" s="75"/>
      <c r="C60" s="78"/>
      <c r="D60" s="63" t="s">
        <v>43</v>
      </c>
      <c r="E60" s="29"/>
      <c r="F60" s="71"/>
      <c r="G60" s="34"/>
      <c r="H60" s="35"/>
      <c r="I60" s="25"/>
      <c r="J60" s="25"/>
      <c r="K60" s="25"/>
      <c r="L60" s="8"/>
    </row>
    <row r="61" spans="1:12" s="10" customFormat="1">
      <c r="A61" s="20"/>
      <c r="B61" s="75"/>
      <c r="C61" s="78"/>
      <c r="D61" s="63"/>
      <c r="E61" s="29">
        <v>41</v>
      </c>
      <c r="F61" s="71" t="s">
        <v>44</v>
      </c>
      <c r="G61" s="34"/>
      <c r="H61" s="35"/>
      <c r="I61" s="34">
        <v>5</v>
      </c>
      <c r="J61" s="27" t="s">
        <v>113</v>
      </c>
      <c r="K61" s="101">
        <f>SUM(I61:I65)</f>
        <v>25</v>
      </c>
      <c r="L61" s="8"/>
    </row>
    <row r="62" spans="1:12" s="10" customFormat="1" ht="25">
      <c r="A62" s="20"/>
      <c r="B62" s="75"/>
      <c r="C62" s="78"/>
      <c r="D62" s="63"/>
      <c r="E62" s="29">
        <v>42</v>
      </c>
      <c r="F62" s="71" t="s">
        <v>45</v>
      </c>
      <c r="G62" s="34"/>
      <c r="H62" s="35"/>
      <c r="I62" s="34">
        <v>5</v>
      </c>
      <c r="J62" s="27" t="s">
        <v>113</v>
      </c>
      <c r="K62" s="102"/>
      <c r="L62" s="8"/>
    </row>
    <row r="63" spans="1:12" s="10" customFormat="1" ht="50">
      <c r="A63" s="20"/>
      <c r="B63" s="75"/>
      <c r="C63" s="78"/>
      <c r="D63" s="63"/>
      <c r="E63" s="29">
        <v>43</v>
      </c>
      <c r="F63" s="71" t="s">
        <v>46</v>
      </c>
      <c r="G63" s="34"/>
      <c r="H63" s="35"/>
      <c r="I63" s="34">
        <v>5</v>
      </c>
      <c r="J63" s="27" t="s">
        <v>113</v>
      </c>
      <c r="K63" s="102"/>
      <c r="L63" s="8"/>
    </row>
    <row r="64" spans="1:12" s="10" customFormat="1">
      <c r="A64" s="20"/>
      <c r="B64" s="75"/>
      <c r="C64" s="78"/>
      <c r="D64" s="63"/>
      <c r="E64" s="29">
        <v>44</v>
      </c>
      <c r="F64" s="71" t="s">
        <v>47</v>
      </c>
      <c r="G64" s="34"/>
      <c r="H64" s="35"/>
      <c r="I64" s="34">
        <v>5</v>
      </c>
      <c r="J64" s="27" t="s">
        <v>113</v>
      </c>
      <c r="K64" s="102"/>
      <c r="L64" s="8"/>
    </row>
    <row r="65" spans="1:12" s="10" customFormat="1">
      <c r="A65" s="20"/>
      <c r="B65" s="79"/>
      <c r="C65" s="81"/>
      <c r="D65" s="63"/>
      <c r="E65" s="29">
        <v>45</v>
      </c>
      <c r="F65" s="71" t="s">
        <v>48</v>
      </c>
      <c r="G65" s="34"/>
      <c r="H65" s="35"/>
      <c r="I65" s="34">
        <v>5</v>
      </c>
      <c r="J65" s="27" t="s">
        <v>113</v>
      </c>
      <c r="K65" s="115"/>
      <c r="L65" s="8"/>
    </row>
    <row r="66" spans="1:12" s="10" customFormat="1">
      <c r="A66" s="107" t="s">
        <v>49</v>
      </c>
      <c r="B66" s="108"/>
      <c r="C66" s="108"/>
      <c r="D66" s="43"/>
      <c r="E66" s="11"/>
      <c r="F66" s="12"/>
      <c r="G66" s="11"/>
      <c r="H66" s="13"/>
      <c r="I66" s="32"/>
      <c r="J66" s="37"/>
      <c r="K66" s="37"/>
      <c r="L66" s="8"/>
    </row>
    <row r="67" spans="1:12" s="10" customFormat="1" ht="14.5" customHeight="1">
      <c r="A67" s="110"/>
      <c r="B67" s="116" t="s">
        <v>50</v>
      </c>
      <c r="C67" s="120"/>
      <c r="D67" s="82"/>
      <c r="E67" s="84"/>
      <c r="F67" s="62"/>
      <c r="G67" s="83"/>
      <c r="H67" s="86"/>
      <c r="I67" s="23"/>
      <c r="J67" s="23"/>
      <c r="K67" s="23"/>
      <c r="L67" s="8"/>
    </row>
    <row r="68" spans="1:12" s="10" customFormat="1" ht="41" customHeight="1">
      <c r="A68" s="110"/>
      <c r="B68" s="75"/>
      <c r="C68" s="59" t="s">
        <v>81</v>
      </c>
      <c r="D68" s="60"/>
      <c r="E68" s="61">
        <v>46</v>
      </c>
      <c r="F68" s="62" t="s">
        <v>120</v>
      </c>
      <c r="G68" s="27"/>
      <c r="H68" s="28"/>
      <c r="I68" s="27">
        <v>5</v>
      </c>
      <c r="J68" s="27" t="s">
        <v>113</v>
      </c>
      <c r="K68" s="101">
        <f>SUM(I68:I71)</f>
        <v>20</v>
      </c>
      <c r="L68" s="8"/>
    </row>
    <row r="69" spans="1:12" s="10" customFormat="1" ht="43" customHeight="1">
      <c r="A69" s="110"/>
      <c r="B69" s="75"/>
      <c r="C69" s="59" t="s">
        <v>83</v>
      </c>
      <c r="D69" s="63"/>
      <c r="E69" s="29">
        <v>47</v>
      </c>
      <c r="F69" s="33" t="s">
        <v>82</v>
      </c>
      <c r="G69" s="34"/>
      <c r="H69" s="35"/>
      <c r="I69" s="27">
        <v>5</v>
      </c>
      <c r="J69" s="27" t="s">
        <v>113</v>
      </c>
      <c r="K69" s="102"/>
      <c r="L69" s="8"/>
    </row>
    <row r="70" spans="1:12" s="10" customFormat="1" ht="25">
      <c r="A70" s="110"/>
      <c r="B70" s="75"/>
      <c r="C70" s="59" t="s">
        <v>84</v>
      </c>
      <c r="D70" s="63"/>
      <c r="E70" s="61">
        <v>48</v>
      </c>
      <c r="F70" s="33" t="s">
        <v>51</v>
      </c>
      <c r="G70" s="34"/>
      <c r="H70" s="35"/>
      <c r="I70" s="27">
        <v>5</v>
      </c>
      <c r="J70" s="27" t="s">
        <v>113</v>
      </c>
      <c r="K70" s="102"/>
      <c r="L70" s="8"/>
    </row>
    <row r="71" spans="1:12" s="10" customFormat="1" ht="37.5">
      <c r="A71" s="110"/>
      <c r="B71" s="75"/>
      <c r="C71" s="93" t="s">
        <v>85</v>
      </c>
      <c r="D71" s="77"/>
      <c r="E71" s="90">
        <v>49</v>
      </c>
      <c r="F71" s="88" t="s">
        <v>52</v>
      </c>
      <c r="G71" s="44"/>
      <c r="H71" s="89"/>
      <c r="I71" s="92">
        <v>5</v>
      </c>
      <c r="J71" s="92" t="s">
        <v>113</v>
      </c>
      <c r="K71" s="102"/>
      <c r="L71" s="8"/>
    </row>
    <row r="72" spans="1:12" s="10" customFormat="1" ht="18">
      <c r="A72" s="110"/>
      <c r="B72" s="116" t="s">
        <v>53</v>
      </c>
      <c r="C72" s="117"/>
      <c r="D72" s="118"/>
      <c r="E72" s="84"/>
      <c r="F72" s="62"/>
      <c r="G72" s="83"/>
      <c r="H72" s="86"/>
      <c r="I72" s="23"/>
      <c r="J72" s="23"/>
      <c r="K72" s="23"/>
      <c r="L72" s="8"/>
    </row>
    <row r="73" spans="1:12" s="10" customFormat="1">
      <c r="A73" s="110"/>
      <c r="B73" s="75"/>
      <c r="C73" s="77" t="s">
        <v>54</v>
      </c>
      <c r="D73" s="63"/>
      <c r="E73" s="29"/>
      <c r="F73" s="33"/>
      <c r="G73" s="34"/>
      <c r="H73" s="35"/>
      <c r="I73" s="25"/>
      <c r="J73" s="25"/>
      <c r="K73" s="25"/>
      <c r="L73" s="8"/>
    </row>
    <row r="74" spans="1:12" s="10" customFormat="1" ht="25">
      <c r="A74" s="110"/>
      <c r="B74" s="75"/>
      <c r="C74" s="78"/>
      <c r="D74" s="63" t="s">
        <v>79</v>
      </c>
      <c r="E74" s="29">
        <v>50</v>
      </c>
      <c r="F74" s="33" t="s">
        <v>55</v>
      </c>
      <c r="G74" s="34"/>
      <c r="H74" s="35"/>
      <c r="I74" s="34">
        <v>5</v>
      </c>
      <c r="J74" s="27" t="s">
        <v>113</v>
      </c>
      <c r="K74" s="101">
        <f>SUM(I74:I82)</f>
        <v>40</v>
      </c>
      <c r="L74" s="8"/>
    </row>
    <row r="75" spans="1:12" s="10" customFormat="1" ht="27.5" customHeight="1">
      <c r="A75" s="110"/>
      <c r="B75" s="75"/>
      <c r="C75" s="60"/>
      <c r="D75" s="63" t="s">
        <v>80</v>
      </c>
      <c r="E75" s="29">
        <v>51</v>
      </c>
      <c r="F75" s="33" t="s">
        <v>56</v>
      </c>
      <c r="G75" s="34"/>
      <c r="H75" s="35"/>
      <c r="I75" s="34">
        <v>5</v>
      </c>
      <c r="J75" s="27" t="s">
        <v>113</v>
      </c>
      <c r="K75" s="102"/>
      <c r="L75" s="8"/>
    </row>
    <row r="76" spans="1:12" s="10" customFormat="1" ht="16" customHeight="1">
      <c r="A76" s="110"/>
      <c r="B76" s="75"/>
      <c r="C76" s="77" t="s">
        <v>57</v>
      </c>
      <c r="D76" s="63"/>
      <c r="E76" s="29"/>
      <c r="F76" s="33"/>
      <c r="G76" s="34"/>
      <c r="H76" s="35"/>
      <c r="I76" s="25"/>
      <c r="J76" s="25"/>
      <c r="K76" s="102"/>
      <c r="L76" s="8"/>
    </row>
    <row r="77" spans="1:12" s="10" customFormat="1" ht="16" customHeight="1">
      <c r="A77" s="110"/>
      <c r="B77" s="75"/>
      <c r="C77" s="78"/>
      <c r="D77" s="63" t="s">
        <v>79</v>
      </c>
      <c r="E77" s="29">
        <v>52</v>
      </c>
      <c r="F77" s="33" t="s">
        <v>59</v>
      </c>
      <c r="G77" s="34"/>
      <c r="H77" s="35"/>
      <c r="I77" s="34">
        <v>5</v>
      </c>
      <c r="J77" s="27" t="s">
        <v>113</v>
      </c>
      <c r="K77" s="102"/>
      <c r="L77" s="8"/>
    </row>
    <row r="78" spans="1:12" s="10" customFormat="1" ht="16" customHeight="1">
      <c r="A78" s="110"/>
      <c r="B78" s="75"/>
      <c r="C78" s="78"/>
      <c r="D78" s="63" t="s">
        <v>80</v>
      </c>
      <c r="E78" s="29">
        <v>53</v>
      </c>
      <c r="F78" s="64" t="s">
        <v>58</v>
      </c>
      <c r="G78" s="34"/>
      <c r="H78" s="35"/>
      <c r="I78" s="34">
        <v>5</v>
      </c>
      <c r="J78" s="27" t="s">
        <v>113</v>
      </c>
      <c r="K78" s="102"/>
      <c r="L78" s="8"/>
    </row>
    <row r="79" spans="1:12" s="10" customFormat="1" ht="16" customHeight="1">
      <c r="A79" s="110"/>
      <c r="B79" s="75"/>
      <c r="C79" s="78"/>
      <c r="D79" s="63" t="s">
        <v>86</v>
      </c>
      <c r="E79" s="29">
        <v>54</v>
      </c>
      <c r="F79" s="33" t="s">
        <v>60</v>
      </c>
      <c r="G79" s="34"/>
      <c r="H79" s="35"/>
      <c r="I79" s="34">
        <v>5</v>
      </c>
      <c r="J79" s="27" t="s">
        <v>113</v>
      </c>
      <c r="K79" s="102"/>
      <c r="L79" s="8"/>
    </row>
    <row r="80" spans="1:12" s="10" customFormat="1" ht="16" customHeight="1">
      <c r="A80" s="110"/>
      <c r="B80" s="75"/>
      <c r="C80" s="78"/>
      <c r="D80" s="63" t="s">
        <v>87</v>
      </c>
      <c r="E80" s="29">
        <v>55</v>
      </c>
      <c r="F80" s="33" t="s">
        <v>61</v>
      </c>
      <c r="G80" s="34"/>
      <c r="H80" s="35"/>
      <c r="I80" s="34">
        <v>5</v>
      </c>
      <c r="J80" s="27" t="s">
        <v>113</v>
      </c>
      <c r="K80" s="102"/>
      <c r="L80" s="8"/>
    </row>
    <row r="81" spans="1:12" s="10" customFormat="1" ht="50">
      <c r="A81" s="110"/>
      <c r="B81" s="75"/>
      <c r="C81" s="78"/>
      <c r="D81" s="63" t="s">
        <v>88</v>
      </c>
      <c r="E81" s="29">
        <v>56</v>
      </c>
      <c r="F81" s="33" t="s">
        <v>126</v>
      </c>
      <c r="G81" s="34"/>
      <c r="H81" s="35"/>
      <c r="I81" s="34">
        <v>5</v>
      </c>
      <c r="J81" s="27" t="s">
        <v>113</v>
      </c>
      <c r="K81" s="102"/>
      <c r="L81" s="8"/>
    </row>
    <row r="82" spans="1:12" s="10" customFormat="1" ht="16" customHeight="1">
      <c r="A82" s="110"/>
      <c r="B82" s="75"/>
      <c r="C82" s="78"/>
      <c r="D82" s="77" t="s">
        <v>89</v>
      </c>
      <c r="E82" s="90">
        <v>57</v>
      </c>
      <c r="F82" s="98" t="s">
        <v>62</v>
      </c>
      <c r="G82" s="44"/>
      <c r="H82" s="89"/>
      <c r="I82" s="44">
        <v>5</v>
      </c>
      <c r="J82" s="92" t="s">
        <v>113</v>
      </c>
      <c r="K82" s="102"/>
      <c r="L82" s="8"/>
    </row>
    <row r="83" spans="1:12" s="10" customFormat="1" ht="16" customHeight="1">
      <c r="A83" s="110"/>
      <c r="B83" s="116" t="s">
        <v>63</v>
      </c>
      <c r="C83" s="117"/>
      <c r="D83" s="118"/>
      <c r="E83" s="84"/>
      <c r="F83" s="99"/>
      <c r="G83" s="83"/>
      <c r="H83" s="86"/>
      <c r="I83" s="23"/>
      <c r="J83" s="23"/>
      <c r="K83" s="23"/>
      <c r="L83" s="8"/>
    </row>
    <row r="84" spans="1:12" s="10" customFormat="1" ht="29" customHeight="1">
      <c r="A84" s="110"/>
      <c r="B84" s="75"/>
      <c r="C84" s="59" t="s">
        <v>81</v>
      </c>
      <c r="D84" s="63"/>
      <c r="E84" s="29">
        <v>58</v>
      </c>
      <c r="F84" s="64" t="s">
        <v>64</v>
      </c>
      <c r="G84" s="34"/>
      <c r="H84" s="35"/>
      <c r="I84" s="34">
        <v>5</v>
      </c>
      <c r="J84" s="27" t="s">
        <v>113</v>
      </c>
      <c r="K84" s="101">
        <f>SUM(I84:I87)</f>
        <v>20</v>
      </c>
      <c r="L84" s="8"/>
    </row>
    <row r="85" spans="1:12" ht="30.5" customHeight="1">
      <c r="A85" s="110"/>
      <c r="B85" s="75"/>
      <c r="C85" s="59" t="s">
        <v>83</v>
      </c>
      <c r="D85" s="63"/>
      <c r="E85" s="29">
        <v>59</v>
      </c>
      <c r="F85" s="33" t="s">
        <v>124</v>
      </c>
      <c r="G85" s="34"/>
      <c r="H85" s="35"/>
      <c r="I85" s="34">
        <v>5</v>
      </c>
      <c r="J85" s="27" t="s">
        <v>113</v>
      </c>
      <c r="K85" s="102"/>
      <c r="L85" s="8"/>
    </row>
    <row r="86" spans="1:12" ht="30.5" customHeight="1">
      <c r="A86" s="110"/>
      <c r="B86" s="75"/>
      <c r="C86" s="59" t="s">
        <v>84</v>
      </c>
      <c r="D86" s="63"/>
      <c r="E86" s="29">
        <v>60</v>
      </c>
      <c r="F86" s="33" t="s">
        <v>65</v>
      </c>
      <c r="G86" s="34"/>
      <c r="H86" s="35"/>
      <c r="I86" s="34">
        <v>5</v>
      </c>
      <c r="J86" s="27" t="s">
        <v>113</v>
      </c>
      <c r="K86" s="102"/>
      <c r="L86" s="8"/>
    </row>
    <row r="87" spans="1:12" ht="30.5" customHeight="1">
      <c r="A87" s="110"/>
      <c r="B87" s="79"/>
      <c r="C87" s="59" t="s">
        <v>85</v>
      </c>
      <c r="D87" s="63"/>
      <c r="E87" s="29">
        <v>61</v>
      </c>
      <c r="F87" s="33" t="s">
        <v>66</v>
      </c>
      <c r="G87" s="34"/>
      <c r="H87" s="35"/>
      <c r="I87" s="34">
        <v>5</v>
      </c>
      <c r="J87" s="27" t="s">
        <v>113</v>
      </c>
      <c r="K87" s="115"/>
      <c r="L87" s="8"/>
    </row>
    <row r="88" spans="1:12" s="10" customFormat="1">
      <c r="A88" s="107" t="s">
        <v>90</v>
      </c>
      <c r="B88" s="108"/>
      <c r="C88" s="108"/>
      <c r="D88" s="43"/>
      <c r="E88" s="11"/>
      <c r="F88" s="12"/>
      <c r="G88" s="11"/>
      <c r="H88" s="13"/>
      <c r="I88" s="32"/>
      <c r="J88" s="37"/>
      <c r="K88" s="37"/>
      <c r="L88" s="8"/>
    </row>
    <row r="89" spans="1:12" s="10" customFormat="1" ht="14.5" customHeight="1">
      <c r="A89" s="21"/>
      <c r="B89" s="119" t="s">
        <v>91</v>
      </c>
      <c r="C89" s="117"/>
      <c r="D89" s="120"/>
      <c r="E89" s="84"/>
      <c r="F89" s="62"/>
      <c r="G89" s="83"/>
      <c r="H89" s="86"/>
      <c r="I89" s="23"/>
      <c r="J89" s="23"/>
      <c r="K89" s="23"/>
      <c r="L89" s="8"/>
    </row>
    <row r="90" spans="1:12" s="10" customFormat="1">
      <c r="A90" s="21"/>
      <c r="B90" s="75"/>
      <c r="C90" s="59" t="s">
        <v>81</v>
      </c>
      <c r="D90" s="63"/>
      <c r="E90" s="61">
        <v>62</v>
      </c>
      <c r="F90" s="62" t="s">
        <v>92</v>
      </c>
      <c r="G90" s="27"/>
      <c r="H90" s="28"/>
      <c r="I90" s="27">
        <v>5</v>
      </c>
      <c r="J90" s="27" t="s">
        <v>113</v>
      </c>
      <c r="K90" s="101">
        <f>SUM(I90:I91)+I92*2</f>
        <v>20</v>
      </c>
      <c r="L90" s="8"/>
    </row>
    <row r="91" spans="1:12" s="10" customFormat="1" ht="25.5" customHeight="1">
      <c r="A91" s="21"/>
      <c r="B91" s="75"/>
      <c r="C91" s="59" t="s">
        <v>83</v>
      </c>
      <c r="D91" s="63"/>
      <c r="E91" s="29">
        <v>63</v>
      </c>
      <c r="F91" s="33" t="s">
        <v>93</v>
      </c>
      <c r="G91" s="34"/>
      <c r="H91" s="35"/>
      <c r="I91" s="27">
        <v>5</v>
      </c>
      <c r="J91" s="27" t="s">
        <v>113</v>
      </c>
      <c r="K91" s="102"/>
      <c r="L91" s="8"/>
    </row>
    <row r="92" spans="1:12" s="10" customFormat="1" ht="50">
      <c r="A92" s="21"/>
      <c r="B92" s="75"/>
      <c r="C92" s="93" t="s">
        <v>84</v>
      </c>
      <c r="D92" s="77"/>
      <c r="E92" s="87">
        <v>64</v>
      </c>
      <c r="F92" s="88" t="s">
        <v>125</v>
      </c>
      <c r="G92" s="44"/>
      <c r="H92" s="89"/>
      <c r="I92" s="92">
        <v>5</v>
      </c>
      <c r="J92" s="92" t="s">
        <v>115</v>
      </c>
      <c r="K92" s="102"/>
      <c r="L92" s="8"/>
    </row>
    <row r="93" spans="1:12" s="10" customFormat="1" ht="18">
      <c r="A93" s="21"/>
      <c r="B93" s="130" t="s">
        <v>95</v>
      </c>
      <c r="C93" s="131"/>
      <c r="D93" s="131"/>
      <c r="E93" s="94"/>
      <c r="F93" s="95"/>
      <c r="G93" s="96"/>
      <c r="H93" s="97"/>
      <c r="I93" s="23"/>
      <c r="J93" s="23"/>
      <c r="K93" s="23"/>
      <c r="L93" s="8"/>
    </row>
    <row r="94" spans="1:12" s="10" customFormat="1" ht="25">
      <c r="A94" s="22"/>
      <c r="B94" s="79"/>
      <c r="C94" s="65"/>
      <c r="D94" s="66"/>
      <c r="E94" s="67">
        <v>65</v>
      </c>
      <c r="F94" s="68" t="s">
        <v>94</v>
      </c>
      <c r="G94" s="69"/>
      <c r="H94" s="70"/>
      <c r="I94" s="38">
        <v>5</v>
      </c>
      <c r="J94" s="38" t="s">
        <v>115</v>
      </c>
      <c r="K94" s="38">
        <f>I94*2</f>
        <v>10</v>
      </c>
      <c r="L94" s="8"/>
    </row>
    <row r="95" spans="1:12" ht="15.5" thickBot="1">
      <c r="A95" s="45"/>
      <c r="B95" s="46"/>
      <c r="C95" s="46"/>
      <c r="D95" s="46"/>
      <c r="E95" s="47"/>
      <c r="F95" s="48"/>
      <c r="G95" s="49"/>
      <c r="H95" s="50"/>
      <c r="I95" s="51"/>
      <c r="J95" s="51"/>
      <c r="K95" s="51"/>
    </row>
    <row r="96" spans="1:12" ht="18.5" thickBot="1">
      <c r="A96" s="46"/>
      <c r="B96" s="50"/>
      <c r="C96" s="52" t="s">
        <v>104</v>
      </c>
      <c r="D96" s="124" t="s">
        <v>109</v>
      </c>
      <c r="E96" s="125"/>
      <c r="F96" s="53" t="s">
        <v>117</v>
      </c>
      <c r="G96" s="49"/>
      <c r="H96" s="54" t="s">
        <v>105</v>
      </c>
      <c r="I96" s="55">
        <f>SUM(I5:I94)</f>
        <v>325</v>
      </c>
      <c r="J96" s="55" t="s">
        <v>116</v>
      </c>
      <c r="K96" s="55">
        <f t="shared" ref="K96" si="0">SUM(K5:K94)</f>
        <v>400</v>
      </c>
    </row>
    <row r="97" spans="1:11" ht="18">
      <c r="A97" s="46"/>
      <c r="B97" s="56"/>
      <c r="C97" s="121" t="s">
        <v>118</v>
      </c>
      <c r="D97" s="126" t="s">
        <v>111</v>
      </c>
      <c r="E97" s="127"/>
      <c r="F97" s="57" t="s">
        <v>106</v>
      </c>
      <c r="G97" s="49"/>
      <c r="H97" s="50"/>
      <c r="I97" s="51"/>
      <c r="J97" s="51"/>
      <c r="K97" s="51"/>
    </row>
    <row r="98" spans="1:11" ht="18">
      <c r="A98" s="46"/>
      <c r="B98" s="56"/>
      <c r="C98" s="122"/>
      <c r="D98" s="126">
        <v>3</v>
      </c>
      <c r="E98" s="127"/>
      <c r="F98" s="57" t="s">
        <v>108</v>
      </c>
      <c r="G98" s="49"/>
      <c r="H98" s="50"/>
      <c r="I98" s="51"/>
      <c r="J98" s="51"/>
      <c r="K98" s="51"/>
    </row>
    <row r="99" spans="1:11" ht="18.5" thickBot="1">
      <c r="A99" s="46"/>
      <c r="B99" s="56"/>
      <c r="C99" s="123"/>
      <c r="D99" s="128" t="s">
        <v>112</v>
      </c>
      <c r="E99" s="129"/>
      <c r="F99" s="58" t="s">
        <v>107</v>
      </c>
      <c r="G99" s="49"/>
      <c r="H99" s="50"/>
      <c r="I99" s="51"/>
      <c r="J99" s="51"/>
      <c r="K99" s="51"/>
    </row>
    <row r="100" spans="1:11">
      <c r="B100" s="30"/>
      <c r="C100" s="30"/>
      <c r="D100" s="30"/>
    </row>
    <row r="101" spans="1:11">
      <c r="B101" s="30"/>
      <c r="C101" s="30"/>
      <c r="D101" s="30"/>
    </row>
    <row r="102" spans="1:11">
      <c r="B102" s="30"/>
      <c r="C102" s="30"/>
      <c r="D102" s="30"/>
    </row>
  </sheetData>
  <mergeCells count="35">
    <mergeCell ref="B67:C67"/>
    <mergeCell ref="B5:D5"/>
    <mergeCell ref="B49:D49"/>
    <mergeCell ref="B55:D55"/>
    <mergeCell ref="B72:D72"/>
    <mergeCell ref="B83:D83"/>
    <mergeCell ref="B89:D89"/>
    <mergeCell ref="K90:K92"/>
    <mergeCell ref="C97:C99"/>
    <mergeCell ref="D96:E96"/>
    <mergeCell ref="D97:E97"/>
    <mergeCell ref="D98:E98"/>
    <mergeCell ref="D99:E99"/>
    <mergeCell ref="B93:D93"/>
    <mergeCell ref="K74:K82"/>
    <mergeCell ref="K84:K87"/>
    <mergeCell ref="K44:K46"/>
    <mergeCell ref="K57:K58"/>
    <mergeCell ref="K61:K65"/>
    <mergeCell ref="K32:K40"/>
    <mergeCell ref="H2:H3"/>
    <mergeCell ref="A4:C4"/>
    <mergeCell ref="A88:C88"/>
    <mergeCell ref="I2:I3"/>
    <mergeCell ref="A66:C66"/>
    <mergeCell ref="A67:A87"/>
    <mergeCell ref="A2:E2"/>
    <mergeCell ref="F2:F3"/>
    <mergeCell ref="G2:G3"/>
    <mergeCell ref="J2:J3"/>
    <mergeCell ref="K2:K3"/>
    <mergeCell ref="K7:K12"/>
    <mergeCell ref="K15:K16"/>
    <mergeCell ref="K18:K30"/>
    <mergeCell ref="K68:K71"/>
  </mergeCells>
  <phoneticPr fontId="2"/>
  <conditionalFormatting sqref="G67:G87 G5:G65">
    <cfRule type="cellIs" dxfId="3" priority="3" operator="equal">
      <formula>"△"</formula>
    </cfRule>
    <cfRule type="cellIs" dxfId="2" priority="4" operator="equal">
      <formula>"×"</formula>
    </cfRule>
  </conditionalFormatting>
  <conditionalFormatting sqref="G89:G94">
    <cfRule type="cellIs" dxfId="1" priority="1" operator="equal">
      <formula>"△"</formula>
    </cfRule>
    <cfRule type="cellIs" dxfId="0" priority="2" operator="equal">
      <formula>"×"</formula>
    </cfRule>
  </conditionalFormatting>
  <dataValidations count="1">
    <dataValidation type="list" allowBlank="1" showInputMessage="1" showErrorMessage="1" sqref="G89:G94 G67:G87 G5:G65">
      <formula1>"○,△,×"</formula1>
    </dataValidation>
  </dataValidations>
  <pageMargins left="0.51181102362204722" right="0.27559055118110237" top="0.55118110236220474" bottom="0.86" header="0.31496062992125984" footer="0.31496062992125984"/>
  <pageSetup paperSize="8" scale="80" fitToHeight="0" orientation="portrait" r:id="rId1"/>
  <rowBreaks count="1" manualBreakCount="1">
    <brk id="6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仕様確認表</vt:lpstr>
      <vt:lpstr>仕様確認表!Print_Area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2023-08-03T07:41:21Z</dcterms:modified>
</cp:coreProperties>
</file>