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32" i="12" l="1"/>
  <c r="AA29" i="12"/>
  <c r="AA28" i="12"/>
  <c r="AP23" i="12"/>
  <c r="Q23" i="12"/>
  <c r="AF23" i="12"/>
  <c r="V23" i="12"/>
  <c r="AA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<sst xmlns="http://schemas.openxmlformats.org/spreadsheetml/2006/main" count="1233" uniqueCount="620">
  <si>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</si>
  <si>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</si>
  <si>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</si>
  <si>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</si>
  <si>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</si>
  <si>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</si>
  <si>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</si>
  <si>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</si>
  <si>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</si>
  <si>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</si>
  <si>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</si>
  <si>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</si>
  <si>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</si>
  <si>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</si>
  <si>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</si>
  <si>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</si>
  <si>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</si>
  <si>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</si>
  <si>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</si>
  <si>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</si>
  <si>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</si>
  <si>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</si>
  <si>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</si>
  <si>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</si>
  <si>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</si>
  <si>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</si>
  <si>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</si>
  <si>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</si>
  <si>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</si>
  <si>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</si>
  <si>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</si>
  <si>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</si>
  <si>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</si>
  <si>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</si>
  <si>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</si>
  <si>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</si>
  <si>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</si>
  <si>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</si>
  <si>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</si>
  <si>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</si>
  <si>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</si>
  <si>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</si>
  <si>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</si>
  <si>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</si>
  <si>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</si>
  <si>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</si>
  <si>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</si>
  <si>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</si>
  <si>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</si>
  <si>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</si>
  <si>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</si>
  <si>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</si>
  <si>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</si>
  <si>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</si>
  <si>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</si>
  <si>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</si>
  <si>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</si>
  <si>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</si>
  <si>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</si>
  <si>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</si>
  <si>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</si>
  <si>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</si>
  <si>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</si>
  <si>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</si>
  <si>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</si>
  <si>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</si>
  <si>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</si>
  <si>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</si>
  <si>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</si>
  <si>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</si>
  <si>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</si>
  <si>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</si>
  <si>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</si>
  <si>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</si>
  <si>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</si>
  <si>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</si>
  <si>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</si>
  <si>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</si>
  <si>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</si>
  <si>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</si>
  <si>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</si>
  <si>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</si>
  <si>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</si>
  <si>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</si>
  <si>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</si>
  <si>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</si>
  <si>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</si>
  <si>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</si>
  <si>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</si>
  <si>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</si>
  <si>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</si>
  <si>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</si>
  <si>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</si>
  <si>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</si>
  <si>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</si>
  <si>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</si>
  <si>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</si>
  <si>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</si>
  <si>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</si>
  <si>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</si>
  <si>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</si>
  <si>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</si>
  <si>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</si>
  <si>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</si>
  <si>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</si>
  <si>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</si>
  <si>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</si>
  <si>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</si>
  <si>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</si>
  <si>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</si>
  <si>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</si>
  <si>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</si>
  <si>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</si>
  <si>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</si>
  <si>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</si>
  <si>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</si>
  <si>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</si>
  <si>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</si>
  <si>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</si>
  <si>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</si>
  <si>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</si>
  <si>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</si>
  <si>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</si>
  <si>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</si>
  <si>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</si>
  <si>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</si>
  <si>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</si>
  <si>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</si>
  <si>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</si>
  <si>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</si>
  <si>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</si>
  <si>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</si>
  <si>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</si>
  <si>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</si>
  <si>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</si>
  <si>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</si>
  <si>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</si>
  <si>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</si>
  <si>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</si>
  <si>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</si>
  <si>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</si>
  <si>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</si>
  <si>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</si>
  <si>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</si>
  <si>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</si>
  <si>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</si>
  <si>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</si>
  <si>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</si>
  <si>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</si>
  <si>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</si>
  <si>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</si>
  <si>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</si>
  <si>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</si>
  <si>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</si>
  <si>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</si>
  <si>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</si>
  <si>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</si>
  <si>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</si>
  <si>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</si>
  <si>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</si>
  <si>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</si>
  <si>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</si>
  <si>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</si>
  <si>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</si>
  <si>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</si>
  <si>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</si>
  <si>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</si>
  <si>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</si>
  <si>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</si>
  <si>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</si>
  <si>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</si>
  <si>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</si>
  <si>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</si>
  <si>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</si>
  <si>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</si>
  <si>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</si>
  <si>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</si>
  <si>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</si>
  <si>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</si>
  <si>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</si>
  <si>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</si>
  <si>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</si>
  <si>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</si>
  <si>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</si>
  <si>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</si>
  <si>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</si>
  <si>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</si>
  <si>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</si>
  <si>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</si>
  <si>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</si>
  <si>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</si>
  <si>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</si>
  <si>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</si>
  <si>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</si>
  <si>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</si>
  <si>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</si>
  <si>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</si>
  <si>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</si>
  <si>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</si>
  <si>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</si>
  <si>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</si>
  <si>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</si>
  <si>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</si>
  <si>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</si>
  <si>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</si>
  <si>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</si>
  <si>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</si>
  <si>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</si>
  <si>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</si>
  <si>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</si>
  <si>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</si>
  <si>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</si>
  <si>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</si>
  <si>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</si>
  <si>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</si>
  <si>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</si>
  <si>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</si>
  <si>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</si>
  <si>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</si>
  <si>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</si>
  <si>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</si>
  <si>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</si>
  <si>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</si>
  <si>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</si>
  <si>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</si>
  <si>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</si>
  <si>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</si>
  <si>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</si>
  <si>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</si>
  <si>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</si>
  <si>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</si>
  <si>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</si>
  <si>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</si>
  <si>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</si>
  <si>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</si>
  <si>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</si>
  <si>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</si>
  <si>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</si>
  <si>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</si>
  <si>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</si>
  <si>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</si>
  <si>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</si>
  <si>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</si>
  <si>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</si>
  <si>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</si>
  <si>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</si>
  <si>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</si>
  <si>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</si>
  <si>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</si>
  <si>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</si>
  <si>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</si>
  <si>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</si>
  <si>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</si>
  <si>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</si>
  <si>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</si>
  <si>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</si>
  <si>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</si>
  <si>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</si>
  <si>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</si>
  <si>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</si>
  <si>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</si>
  <si>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</si>
  <si>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</si>
  <si>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</si>
  <si>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</si>
  <si>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</si>
  <si>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</si>
  <si>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</si>
  <si>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</si>
  <si>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</si>
  <si>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</si>
  <si>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</si>
  <si>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</si>
  <si>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</si>
  <si>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</si>
  <si>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</si>
  <si>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</si>
  <si>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</si>
  <si>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</si>
  <si>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</si>
  <si>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</si>
  <si>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</si>
  <si>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</si>
  <si>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</si>
  <si>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</si>
  <si>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</si>
  <si>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</si>
  <si>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</si>
  <si>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</si>
  <si>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</si>
  <si>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</si>
  <si>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</si>
  <si>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</si>
  <si>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</si>
  <si>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</si>
  <si>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</si>
  <si>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</si>
  <si>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</si>
  <si>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</si>
  <si>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</si>
  <si>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</si>
  <si>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</si>
  <si>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</si>
  <si>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</si>
  <si>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</si>
  <si>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</si>
  <si>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</si>
  <si>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</si>
  <si>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</si>
  <si>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</si>
  <si>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</si>
  <si>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</si>
  <si>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</si>
  <si>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</si>
  <si>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</si>
  <si>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</si>
  <si>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</si>
  <si>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</si>
  <si>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</si>
  <si>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</si>
  <si>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</si>
  <si>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</si>
  <si>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</si>
  <si>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</si>
  <si>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</si>
  <si>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</si>
  <si>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</si>
  <si>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</si>
  <si>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</si>
  <si>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</si>
  <si>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</si>
  <si>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</si>
  <si>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</si>
  <si>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</si>
  <si>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</si>
  <si>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</si>
  <si>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</si>
  <si>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</si>
  <si>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</si>
  <si>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</si>
  <si>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</si>
  <si>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交通</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</si>
  <si>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</si>
  <si>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</si>
  <si>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</si>
  <si>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</si>
  <si>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</si>
  <si>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</si>
  <si>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</si>
  <si>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</si>
  <si>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</si>
  <si>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</si>
  <si>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</si>
  <si>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</si>
  <si>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</si>
  <si>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</si>
  <si>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</si>
  <si>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</si>
  <si>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</si>
  <si>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</si>
  <si>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</si>
  <si>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</si>
  <si>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</si>
  <si>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</si>
  <si>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</si>
  <si>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</si>
  <si>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</si>
  <si>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</si>
  <si>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</si>
  <si>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</si>
  <si>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</si>
  <si>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</si>
  <si>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</si>
  <si>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</si>
  <si>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</si>
  <si>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</si>
  <si>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</si>
  <si>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</si>
  <si>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</si>
  <si>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</si>
  <si>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</si>
  <si>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</si>
  <si>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</si>
  <si>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</si>
  <si>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</si>
  <si>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</si>
  <si>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</si>
  <si>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</si>
  <si>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</si>
  <si>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</si>
  <si>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</si>
  <si>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</si>
  <si>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</si>
  <si>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</si>
  <si>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</si>
  <si>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</si>
  <si>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</si>
  <si>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</si>
  <si>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</si>
  <si>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</si>
  <si>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</si>
  <si>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</si>
  <si>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</si>
  <si>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</si>
  <si>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</si>
  <si>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</si>
  <si>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</si>
  <si>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</si>
  <si>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酒田市介護保険特別会計</t>
    <phoneticPr fontId="5"/>
  </si>
  <si>
    <t>酒田市後期高齢者医療事業特別会計</t>
    <phoneticPr fontId="5"/>
  </si>
  <si>
    <t>酒田市水道事業会計</t>
    <phoneticPr fontId="5"/>
  </si>
  <si>
    <t>法適用企業</t>
    <phoneticPr fontId="5"/>
  </si>
  <si>
    <t>酒田市下水道事業会計</t>
    <phoneticPr fontId="5"/>
  </si>
  <si>
    <t>酒田市定期航路事業特別会計</t>
    <phoneticPr fontId="5"/>
  </si>
  <si>
    <t>法非適用企業</t>
    <phoneticPr fontId="5"/>
  </si>
  <si>
    <t>酒田市風力発電事業特別会計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</si>
  <si>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</si>
  <si>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</si>
  <si>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</si>
  <si>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</si>
  <si>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</si>
  <si>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</si>
  <si>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</si>
  <si>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</si>
  <si>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</si>
  <si>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</si>
  <si>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</si>
  <si>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</si>
  <si>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</si>
  <si>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</si>
  <si>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</si>
  <si>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</si>
  <si>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</si>
  <si>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</si>
  <si>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</si>
  <si>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</si>
  <si>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</si>
  <si>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</si>
  <si>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</si>
  <si>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</si>
  <si>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</si>
  <si>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</si>
  <si>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</si>
  <si>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</si>
  <si>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</si>
  <si>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</si>
  <si>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</si>
  <si>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</si>
  <si>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</si>
  <si>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</si>
  <si>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</si>
  <si>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</si>
  <si>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</si>
  <si>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</si>
  <si>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</si>
  <si>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</si>
  <si>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</si>
  <si>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</si>
  <si>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</si>
  <si>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</si>
  <si>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</si>
  <si>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</si>
  <si>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</si>
  <si>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</si>
  <si>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</si>
  <si>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</si>
  <si>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</si>
  <si>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</si>
  <si>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</si>
  <si>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</si>
  <si>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</si>
  <si>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</si>
  <si>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</si>
  <si>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</si>
  <si>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</si>
  <si>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</si>
  <si>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</si>
  <si>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</si>
  <si>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</si>
  <si>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</si>
  <si>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酒田市下水道事業会計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</si>
  <si>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</si>
  <si>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</si>
  <si>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酒田市水道事業会計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</si>
  <si>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</si>
  <si>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酒田市定期航路事業特別会計</t>
    <phoneticPr fontId="5"/>
  </si>
  <si>
    <t>(Ｆ)</t>
    <phoneticPr fontId="5"/>
  </si>
  <si>
    <t>酒田市介護保険特別会計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</si>
  <si>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</si>
  <si>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</si>
  <si>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</si>
  <si>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</si>
  <si>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</si>
  <si>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</si>
  <si>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</si>
  <si>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</si>
  <si>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</si>
  <si>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</si>
  <si>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</si>
  <si>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</si>
  <si>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</si>
  <si>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</si>
  <si>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</si>
  <si>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</si>
  <si>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</si>
  <si>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</si>
  <si>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</si>
  <si>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</si>
  <si>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</si>
  <si>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</si>
  <si>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</si>
  <si>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</si>
  <si>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</si>
  <si>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</si>
  <si>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</si>
  <si>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</si>
  <si>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</si>
  <si>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</si>
  <si>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</si>
  <si>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</si>
  <si>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</si>
  <si>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</si>
  <si>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</si>
  <si>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</si>
  <si>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</si>
  <si>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</si>
  <si>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</si>
  <si>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</si>
  <si>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</si>
  <si>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</si>
  <si>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</si>
  <si>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</si>
  <si>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</si>
  <si>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</si>
  <si>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</si>
  <si>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</si>
  <si>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</si>
  <si>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</si>
  <si>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</si>
  <si>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</si>
  <si>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</si>
  <si>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</si>
  <si>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</si>
  <si>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</si>
  <si>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</si>
  <si>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</si>
  <si>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</si>
  <si>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</si>
  <si>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</si>
  <si>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</si>
  <si>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</si>
  <si>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</si>
  <si>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</si>
  <si>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</si>
  <si>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</si>
  <si>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</si>
  <si>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</si>
  <si>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</si>
  <si>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</si>
  <si>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</si>
  <si>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</si>
  <si>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</si>
  <si>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</si>
  <si>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</si>
  <si>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</si>
  <si>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</si>
  <si>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</si>
  <si>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</si>
  <si>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</si>
  <si>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</si>
  <si>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</si>
  <si>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1.05</t>
  </si>
  <si>
    <t>▲ 1.00</t>
  </si>
  <si>
    <t>▲ 0.67</t>
  </si>
  <si>
    <t>酒田市水道事業会計</t>
  </si>
  <si>
    <t>一般会計</t>
  </si>
  <si>
    <t>酒田市下水道事業会計</t>
  </si>
  <si>
    <t>酒田市介護保険特別会計</t>
  </si>
  <si>
    <t>酒田市風力発電事業特別会計</t>
  </si>
  <si>
    <t>酒田市後期高齢者医療事業特別会計</t>
  </si>
  <si>
    <t>酒田市国民健康保険特別会計</t>
  </si>
  <si>
    <t>酒田市駐車場事業特別会計</t>
  </si>
  <si>
    <t>▲ 0.00</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</si>
  <si>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</si>
  <si>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</si>
  <si>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</si>
  <si>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</si>
  <si>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</si>
  <si>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</si>
  <si>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</si>
  <si>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</si>
  <si>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地域づくり基金</t>
    <phoneticPr fontId="5"/>
  </si>
  <si>
    <t>さかた応援基金</t>
    <phoneticPr fontId="5"/>
  </si>
  <si>
    <t>公共施設等整備基金</t>
    <phoneticPr fontId="5"/>
  </si>
  <si>
    <t>社会福祉基金</t>
    <phoneticPr fontId="5"/>
  </si>
  <si>
    <t>新型コロナウイルス感染症対応地方創生臨時基金</t>
    <phoneticPr fontId="5"/>
  </si>
  <si>
    <t>－</t>
    <phoneticPr fontId="2"/>
  </si>
  <si>
    <t>酒田市体育協会</t>
  </si>
  <si>
    <t>酒田駐車ビル</t>
  </si>
  <si>
    <t>酒田まちづくり開発</t>
  </si>
  <si>
    <t>最上川クリーングリーン</t>
  </si>
  <si>
    <t>鳥海やわた観光</t>
  </si>
  <si>
    <t>ひらた悠々の杜</t>
  </si>
  <si>
    <t>光の湊</t>
  </si>
  <si>
    <t>山形県・酒田市病院機構</t>
  </si>
  <si>
    <t>-</t>
    <phoneticPr fontId="2"/>
  </si>
  <si>
    <t>酒田地区広域行政組合</t>
    <rPh sb="0" eb="2">
      <t>サカタ</t>
    </rPh>
    <rPh sb="2" eb="4">
      <t>チク</t>
    </rPh>
    <rPh sb="4" eb="6">
      <t>コウイキ</t>
    </rPh>
    <rPh sb="6" eb="8">
      <t>ギョウセイ</t>
    </rPh>
    <rPh sb="8" eb="10">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</si>
  <si>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</si>
  <si>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</si>
  <si>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</si>
  <si>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山形県後期高齢者医療広域連合（普通会計分）</t>
  </si>
  <si>
    <t>山形県消防補償等組合</t>
  </si>
  <si>
    <t>山形県自治会館管理組合</t>
  </si>
  <si>
    <t>法非適用事業</t>
    <rPh sb="0" eb="1">
      <t>ホウ</t>
    </rPh>
    <rPh sb="1" eb="2">
      <t>ヒ</t>
    </rPh>
    <rPh sb="2" eb="4">
      <t>テキヨウ</t>
    </rPh>
    <rPh sb="4" eb="6">
      <t>ジギョウ</t>
    </rPh>
    <phoneticPr fontId="2"/>
  </si>
  <si>
    <t>-</t>
    <phoneticPr fontId="2"/>
  </si>
  <si>
    <t>山形県後期高齢者医療広域連合（事業会計分）</t>
    <phoneticPr fontId="2"/>
  </si>
  <si>
    <t>さかた文化財団</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</si>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</sst>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43955</c:v>
                </c:pt>
              </c:numCache>
            </c:numRef>
          </c:val>
          <c:smooth val="0"/>
          <c:extLst>
            <c:ext xmlns:c16="http://schemas.microsoft.com/office/drawing/2014/chart" uri="{C3380CC4-5D6E-409C-BE32-E72D297353CC}">
              <c16:uniqueId val="{00000000-3784-411A-99CC-ED7CD0DA0A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69363</c:v>
                </c:pt>
                <c:pt idx="1">
                  <c:v>47179</c:v>
                </c:pt>
                <c:pt idx="2">
                  <c:v>58951</c:v>
                </c:pt>
                <c:pt idx="3">
                  <c:v>99930</c:v>
                </c:pt>
                <c:pt idx="4">
                  <c:v>78400</c:v>
                </c:pt>
              </c:numCache>
            </c:numRef>
          </c:val>
          <c:smooth val="0"/>
          <c:extLst>
            <c:ext xmlns:c16="http://schemas.microsoft.com/office/drawing/2014/chart" uri="{C3380CC4-5D6E-409C-BE32-E72D297353CC}">
              <c16:uniqueId val="{00000001-3784-411A-99CC-ED7CD0DA0A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3.68</c:v>
                </c:pt>
                <c:pt idx="1">
                  <c:v>3.71</c:v>
                </c:pt>
                <c:pt idx="2">
                  <c:v>5.13</c:v>
                </c:pt>
                <c:pt idx="3">
                  <c:v>5.62</c:v>
                </c:pt>
                <c:pt idx="4">
                  <c:v>6.41</c:v>
                </c:pt>
              </c:numCache>
            </c:numRef>
          </c:val>
          <c:extLst>
            <c:ext xmlns:c16="http://schemas.microsoft.com/office/drawing/2014/chart" uri="{C3380CC4-5D6E-409C-BE32-E72D297353CC}">
              <c16:uniqueId val="{00000000-9441-416E-A06B-976ADED579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11.21</c:v>
                </c:pt>
                <c:pt idx="1">
                  <c:v>10.33</c:v>
                </c:pt>
                <c:pt idx="2">
                  <c:v>11.18</c:v>
                </c:pt>
                <c:pt idx="3">
                  <c:v>9.76</c:v>
                </c:pt>
                <c:pt idx="4">
                  <c:v>10.82</c:v>
                </c:pt>
              </c:numCache>
            </c:numRef>
          </c:val>
          <c:extLst>
            <c:ext xmlns:c16="http://schemas.microsoft.com/office/drawing/2014/chart" uri="{C3380CC4-5D6E-409C-BE32-E72D297353CC}">
              <c16:uniqueId val="{00000001-9441-416E-A06B-976ADED579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-1.05</c:v>
                </c:pt>
                <c:pt idx="1">
                  <c:v>-1</c:v>
                </c:pt>
                <c:pt idx="2">
                  <c:v>2.29</c:v>
                </c:pt>
                <c:pt idx="3">
                  <c:v>-0.67</c:v>
                </c:pt>
                <c:pt idx="4">
                  <c:v>4.3</c:v>
                </c:pt>
              </c:numCache>
            </c:numRef>
          </c:val>
          <c:smooth val="0"/>
          <c:extLst>
            <c:ext xmlns:c16="http://schemas.microsoft.com/office/drawing/2014/chart" uri="{C3380CC4-5D6E-409C-BE32-E72D297353CC}">
              <c16:uniqueId val="{00000002-9441-416E-A06B-976ADED579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2.72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1BB-41E7-BEAE-5A7F1641EA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BB-41E7-BEAE-5A7F1641EA15}"/>
            </c:ext>
          </c:extLst>
        </c:ser>
        <c:ser>
          <c:idx val="2"/>
          <c:order val="2"/>
          <c:tx>
            <c:strRef>
              <c:f>データシート!$A$29</c:f>
              <c:strCache>
                <c:ptCount val="1"/>
                <c:pt idx="0">
                  <c:v>酒田市駐車場事業特別会計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2-41BB-41E7-BEAE-5A7F1641EA15}"/>
            </c:ext>
          </c:extLst>
        </c:ser>
        <c:ser>
          <c:idx val="3"/>
          <c:order val="3"/>
          <c:tx>
            <c:strRef>
              <c:f>データシート!$A$30</c:f>
              <c:strCache>
                <c:ptCount val="1"/>
                <c:pt idx="0">
                  <c:v>酒田市国民健康保険特別会計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2.48</c:v>
                </c:pt>
                <c:pt idx="2">
                  <c:v>#N/A</c:v>
                </c:pt>
                <c:pt idx="3">
                  <c:v>1.43</c:v>
                </c:pt>
                <c:pt idx="4">
                  <c:v>#N/A</c:v>
                </c:pt>
                <c:pt idx="5">
                  <c:v>0.34</c:v>
                </c:pt>
                <c:pt idx="6">
                  <c:v>#N/A</c:v>
                </c:pt>
                <c:pt idx="7">
                  <c:v>0.14000000000000001</c:v>
                </c:pt>
                <c:pt idx="8">
                  <c:v>#N/A</c:v>
                </c:pt>
                <c:pt idx="9">
                  <c:v>0.01</c:v>
                </c:pt>
              </c:numCache>
            </c:numRef>
          </c:val>
          <c:extLst>
            <c:ext xmlns:c16="http://schemas.microsoft.com/office/drawing/2014/chart" uri="{C3380CC4-5D6E-409C-BE32-E72D297353CC}">
              <c16:uniqueId val="{00000003-41BB-41E7-BEAE-5A7F1641EA15}"/>
            </c:ext>
          </c:extLst>
        </c:ser>
        <c:ser>
          <c:idx val="4"/>
          <c:order val="4"/>
          <c:tx>
            <c:strRef>
              <c:f>データシート!$A$31</c:f>
              <c:strCache>
                <c:ptCount val="1"/>
                <c:pt idx="0">
                  <c:v>酒田市後期高齢者医療事業特別会計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41BB-41E7-BEAE-5A7F1641EA15}"/>
            </c:ext>
          </c:extLst>
        </c:ser>
        <c:ser>
          <c:idx val="5"/>
          <c:order val="5"/>
          <c:tx>
            <c:strRef>
              <c:f>データシート!$A$32</c:f>
              <c:strCache>
                <c:ptCount val="1"/>
                <c:pt idx="0">
                  <c:v>酒田市風力発電事業特別会計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c:v>
                </c:pt>
                <c:pt idx="8">
                  <c:v>#N/A</c:v>
                </c:pt>
                <c:pt idx="9">
                  <c:v>1.08</c:v>
                </c:pt>
              </c:numCache>
            </c:numRef>
          </c:val>
          <c:extLst>
            <c:ext xmlns:c16="http://schemas.microsoft.com/office/drawing/2014/chart" uri="{C3380CC4-5D6E-409C-BE32-E72D297353CC}">
              <c16:uniqueId val="{00000005-41BB-41E7-BEAE-5A7F1641EA15}"/>
            </c:ext>
          </c:extLst>
        </c:ser>
        <c:ser>
          <c:idx val="6"/>
          <c:order val="6"/>
          <c:tx>
            <c:strRef>
              <c:f>データシート!$A$33</c:f>
              <c:strCache>
                <c:ptCount val="1"/>
                <c:pt idx="0">
                  <c:v>酒田市介護保険特別会計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1.19</c:v>
                </c:pt>
                <c:pt idx="2">
                  <c:v>#N/A</c:v>
                </c:pt>
                <c:pt idx="3">
                  <c:v>1.08</c:v>
                </c:pt>
                <c:pt idx="4">
                  <c:v>#N/A</c:v>
                </c:pt>
                <c:pt idx="5">
                  <c:v>0.59</c:v>
                </c:pt>
                <c:pt idx="6">
                  <c:v>#N/A</c:v>
                </c:pt>
                <c:pt idx="7">
                  <c:v>1.01</c:v>
                </c:pt>
                <c:pt idx="8">
                  <c:v>#N/A</c:v>
                </c:pt>
                <c:pt idx="9">
                  <c:v>1.37</c:v>
                </c:pt>
              </c:numCache>
            </c:numRef>
          </c:val>
          <c:extLst>
            <c:ext xmlns:c16="http://schemas.microsoft.com/office/drawing/2014/chart" uri="{C3380CC4-5D6E-409C-BE32-E72D297353CC}">
              <c16:uniqueId val="{00000006-41BB-41E7-BEAE-5A7F1641EA15}"/>
            </c:ext>
          </c:extLst>
        </c:ser>
        <c:ser>
          <c:idx val="7"/>
          <c:order val="7"/>
          <c:tx>
            <c:strRef>
              <c:f>データシート!$A$34</c:f>
              <c:strCache>
                <c:ptCount val="1"/>
                <c:pt idx="0">
                  <c:v>酒田市下水道事業会計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1.23</c:v>
                </c:pt>
                <c:pt idx="2">
                  <c:v>#N/A</c:v>
                </c:pt>
                <c:pt idx="3">
                  <c:v>2.16</c:v>
                </c:pt>
                <c:pt idx="4">
                  <c:v>#N/A</c:v>
                </c:pt>
                <c:pt idx="5">
                  <c:v>2.15</c:v>
                </c:pt>
                <c:pt idx="6">
                  <c:v>#N/A</c:v>
                </c:pt>
                <c:pt idx="7">
                  <c:v>3.2</c:v>
                </c:pt>
                <c:pt idx="8">
                  <c:v>#N/A</c:v>
                </c:pt>
                <c:pt idx="9">
                  <c:v>3.47</c:v>
                </c:pt>
              </c:numCache>
            </c:numRef>
          </c:val>
          <c:extLst>
            <c:ext xmlns:c16="http://schemas.microsoft.com/office/drawing/2014/chart" uri="{C3380CC4-5D6E-409C-BE32-E72D297353CC}">
              <c16:uniqueId val="{00000007-41BB-41E7-BEAE-5A7F1641EA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3.65</c:v>
                </c:pt>
                <c:pt idx="2">
                  <c:v>#N/A</c:v>
                </c:pt>
                <c:pt idx="3">
                  <c:v>3.69</c:v>
                </c:pt>
                <c:pt idx="4">
                  <c:v>#N/A</c:v>
                </c:pt>
                <c:pt idx="5">
                  <c:v>5.0999999999999996</c:v>
                </c:pt>
                <c:pt idx="6">
                  <c:v>#N/A</c:v>
                </c:pt>
                <c:pt idx="7">
                  <c:v>5.62</c:v>
                </c:pt>
                <c:pt idx="8">
                  <c:v>#N/A</c:v>
                </c:pt>
                <c:pt idx="9">
                  <c:v>6.4</c:v>
                </c:pt>
              </c:numCache>
            </c:numRef>
          </c:val>
          <c:extLst>
            <c:ext xmlns:c16="http://schemas.microsoft.com/office/drawing/2014/chart" uri="{C3380CC4-5D6E-409C-BE32-E72D297353CC}">
              <c16:uniqueId val="{00000008-41BB-41E7-BEAE-5A7F1641EA15}"/>
            </c:ext>
          </c:extLst>
        </c:ser>
        <c:ser>
          <c:idx val="9"/>
          <c:order val="9"/>
          <c:tx>
            <c:strRef>
              <c:f>データシート!$A$36</c:f>
              <c:strCache>
                <c:ptCount val="1"/>
                <c:pt idx="0">
                  <c:v>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14.78</c:v>
                </c:pt>
                <c:pt idx="2">
                  <c:v>#N/A</c:v>
                </c:pt>
                <c:pt idx="3">
                  <c:v>15.74</c:v>
                </c:pt>
                <c:pt idx="4">
                  <c:v>#N/A</c:v>
                </c:pt>
                <c:pt idx="5">
                  <c:v>16.850000000000001</c:v>
                </c:pt>
                <c:pt idx="6">
                  <c:v>#N/A</c:v>
                </c:pt>
                <c:pt idx="7">
                  <c:v>17.22</c:v>
                </c:pt>
                <c:pt idx="8">
                  <c:v>#N/A</c:v>
                </c:pt>
                <c:pt idx="9">
                  <c:v>16.43</c:v>
                </c:pt>
              </c:numCache>
            </c:numRef>
          </c:val>
          <c:extLst>
            <c:ext xmlns:c16="http://schemas.microsoft.com/office/drawing/2014/chart" uri="{C3380CC4-5D6E-409C-BE32-E72D297353CC}">
              <c16:uniqueId val="{00000009-41BB-41E7-BEAE-5A7F1641EA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7562</c:v>
                </c:pt>
                <c:pt idx="5">
                  <c:v>7534</c:v>
                </c:pt>
                <c:pt idx="8">
                  <c:v>7328</c:v>
                </c:pt>
                <c:pt idx="11">
                  <c:v>7434</c:v>
                </c:pt>
                <c:pt idx="14">
                  <c:v>7401</c:v>
                </c:pt>
              </c:numCache>
            </c:numRef>
          </c:val>
          <c:extLst>
            <c:ext xmlns:c16="http://schemas.microsoft.com/office/drawing/2014/chart" uri="{C3380CC4-5D6E-409C-BE32-E72D297353CC}">
              <c16:uniqueId val="{00000000-F260-4E0B-9ABB-E4F5A34687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60-4E0B-9ABB-E4F5A34687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45</c:v>
                </c:pt>
                <c:pt idx="3">
                  <c:v>42</c:v>
                </c:pt>
                <c:pt idx="6">
                  <c:v>18</c:v>
                </c:pt>
                <c:pt idx="9">
                  <c:v>14</c:v>
                </c:pt>
                <c:pt idx="12">
                  <c:v>5</c:v>
                </c:pt>
              </c:numCache>
            </c:numRef>
          </c:val>
          <c:extLst>
            <c:ext xmlns:c16="http://schemas.microsoft.com/office/drawing/2014/chart" uri="{C3380CC4-5D6E-409C-BE32-E72D297353CC}">
              <c16:uniqueId val="{00000002-F260-4E0B-9ABB-E4F5A34687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39</c:v>
                </c:pt>
                <c:pt idx="6">
                  <c:v>44</c:v>
                </c:pt>
                <c:pt idx="9">
                  <c:v>44</c:v>
                </c:pt>
                <c:pt idx="12">
                  <c:v>51</c:v>
                </c:pt>
              </c:numCache>
            </c:numRef>
          </c:val>
          <c:extLst>
            <c:ext xmlns:c16="http://schemas.microsoft.com/office/drawing/2014/chart" uri="{C3380CC4-5D6E-409C-BE32-E72D297353CC}">
              <c16:uniqueId val="{00000003-F260-4E0B-9ABB-E4F5A34687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2316</c:v>
                </c:pt>
                <c:pt idx="3">
                  <c:v>2236</c:v>
                </c:pt>
                <c:pt idx="6">
                  <c:v>2359</c:v>
                </c:pt>
                <c:pt idx="9">
                  <c:v>2326</c:v>
                </c:pt>
                <c:pt idx="12">
                  <c:v>2287</c:v>
                </c:pt>
              </c:numCache>
            </c:numRef>
          </c:val>
          <c:extLst>
            <c:ext xmlns:c16="http://schemas.microsoft.com/office/drawing/2014/chart" uri="{C3380CC4-5D6E-409C-BE32-E72D297353CC}">
              <c16:uniqueId val="{00000004-F260-4E0B-9ABB-E4F5A34687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60-4E0B-9ABB-E4F5A34687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60-4E0B-9ABB-E4F5A34687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7596</c:v>
                </c:pt>
                <c:pt idx="3">
                  <c:v>7533</c:v>
                </c:pt>
                <c:pt idx="6">
                  <c:v>7281</c:v>
                </c:pt>
                <c:pt idx="9">
                  <c:v>7370</c:v>
                </c:pt>
                <c:pt idx="12">
                  <c:v>7515</c:v>
                </c:pt>
              </c:numCache>
            </c:numRef>
          </c:val>
          <c:extLst>
            <c:ext xmlns:c16="http://schemas.microsoft.com/office/drawing/2014/chart" uri="{C3380CC4-5D6E-409C-BE32-E72D297353CC}">
              <c16:uniqueId val="{00000007-F260-4E0B-9ABB-E4F5A34687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2436</c:v>
                </c:pt>
                <c:pt idx="2">
                  <c:v>#N/A</c:v>
                </c:pt>
                <c:pt idx="3">
                  <c:v>#N/A</c:v>
                </c:pt>
                <c:pt idx="4">
                  <c:v>2316</c:v>
                </c:pt>
                <c:pt idx="5">
                  <c:v>#N/A</c:v>
                </c:pt>
                <c:pt idx="6">
                  <c:v>#N/A</c:v>
                </c:pt>
                <c:pt idx="7">
                  <c:v>2374</c:v>
                </c:pt>
                <c:pt idx="8">
                  <c:v>#N/A</c:v>
                </c:pt>
                <c:pt idx="9">
                  <c:v>#N/A</c:v>
                </c:pt>
                <c:pt idx="10">
                  <c:v>2320</c:v>
                </c:pt>
                <c:pt idx="11">
                  <c:v>#N/A</c:v>
                </c:pt>
                <c:pt idx="12">
                  <c:v>#N/A</c:v>
                </c:pt>
                <c:pt idx="13">
                  <c:v>2457</c:v>
                </c:pt>
                <c:pt idx="14">
                  <c:v>#N/A</c:v>
                </c:pt>
              </c:numCache>
            </c:numRef>
          </c:val>
          <c:smooth val="0"/>
          <c:extLst>
            <c:ext xmlns:c16="http://schemas.microsoft.com/office/drawing/2014/chart" uri="{C3380CC4-5D6E-409C-BE32-E72D297353CC}">
              <c16:uniqueId val="{00000008-F260-4E0B-9ABB-E4F5A34687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64058</c:v>
                </c:pt>
                <c:pt idx="5">
                  <c:v>63162</c:v>
                </c:pt>
                <c:pt idx="8">
                  <c:v>61710</c:v>
                </c:pt>
                <c:pt idx="11">
                  <c:v>59908</c:v>
                </c:pt>
                <c:pt idx="14">
                  <c:v>56797</c:v>
                </c:pt>
              </c:numCache>
            </c:numRef>
          </c:val>
          <c:extLst>
            <c:ext xmlns:c16="http://schemas.microsoft.com/office/drawing/2014/chart" uri="{C3380CC4-5D6E-409C-BE32-E72D297353CC}">
              <c16:uniqueId val="{00000000-8AF8-462B-BDD1-0D19DF2968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13973</c:v>
                </c:pt>
                <c:pt idx="5">
                  <c:v>13507</c:v>
                </c:pt>
                <c:pt idx="8">
                  <c:v>12945</c:v>
                </c:pt>
                <c:pt idx="11">
                  <c:v>12667</c:v>
                </c:pt>
                <c:pt idx="14">
                  <c:v>12530</c:v>
                </c:pt>
              </c:numCache>
            </c:numRef>
          </c:val>
          <c:extLst>
            <c:ext xmlns:c16="http://schemas.microsoft.com/office/drawing/2014/chart" uri="{C3380CC4-5D6E-409C-BE32-E72D297353CC}">
              <c16:uniqueId val="{00000001-8AF8-462B-BDD1-0D19DF2968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10586</c:v>
                </c:pt>
                <c:pt idx="5">
                  <c:v>10301</c:v>
                </c:pt>
                <c:pt idx="8">
                  <c:v>9585</c:v>
                </c:pt>
                <c:pt idx="11">
                  <c:v>9574</c:v>
                </c:pt>
                <c:pt idx="14">
                  <c:v>11786</c:v>
                </c:pt>
              </c:numCache>
            </c:numRef>
          </c:val>
          <c:extLst>
            <c:ext xmlns:c16="http://schemas.microsoft.com/office/drawing/2014/chart" uri="{C3380CC4-5D6E-409C-BE32-E72D297353CC}">
              <c16:uniqueId val="{00000002-8AF8-462B-BDD1-0D19DF2968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F8-462B-BDD1-0D19DF2968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F8-462B-BDD1-0D19DF2968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F8-462B-BDD1-0D19DF2968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8880</c:v>
                </c:pt>
                <c:pt idx="3">
                  <c:v>8174</c:v>
                </c:pt>
                <c:pt idx="6">
                  <c:v>7657</c:v>
                </c:pt>
                <c:pt idx="9">
                  <c:v>7419</c:v>
                </c:pt>
                <c:pt idx="12">
                  <c:v>7261</c:v>
                </c:pt>
              </c:numCache>
            </c:numRef>
          </c:val>
          <c:extLst>
            <c:ext xmlns:c16="http://schemas.microsoft.com/office/drawing/2014/chart" uri="{C3380CC4-5D6E-409C-BE32-E72D297353CC}">
              <c16:uniqueId val="{00000006-8AF8-462B-BDD1-0D19DF2968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199</c:v>
                </c:pt>
                <c:pt idx="3">
                  <c:v>350</c:v>
                </c:pt>
                <c:pt idx="6">
                  <c:v>1665</c:v>
                </c:pt>
                <c:pt idx="9">
                  <c:v>2564</c:v>
                </c:pt>
                <c:pt idx="12">
                  <c:v>3603</c:v>
                </c:pt>
              </c:numCache>
            </c:numRef>
          </c:val>
          <c:extLst>
            <c:ext xmlns:c16="http://schemas.microsoft.com/office/drawing/2014/chart" uri="{C3380CC4-5D6E-409C-BE32-E72D297353CC}">
              <c16:uniqueId val="{00000007-8AF8-462B-BDD1-0D19DF2968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26391</c:v>
                </c:pt>
                <c:pt idx="3">
                  <c:v>24950</c:v>
                </c:pt>
                <c:pt idx="6">
                  <c:v>22978</c:v>
                </c:pt>
                <c:pt idx="9">
                  <c:v>21661</c:v>
                </c:pt>
                <c:pt idx="12">
                  <c:v>20626</c:v>
                </c:pt>
              </c:numCache>
            </c:numRef>
          </c:val>
          <c:extLst>
            <c:ext xmlns:c16="http://schemas.microsoft.com/office/drawing/2014/chart" uri="{C3380CC4-5D6E-409C-BE32-E72D297353CC}">
              <c16:uniqueId val="{00000008-8AF8-462B-BDD1-0D19DF2968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84</c:v>
                </c:pt>
                <c:pt idx="3">
                  <c:v>43</c:v>
                </c:pt>
                <c:pt idx="6">
                  <c:v>26</c:v>
                </c:pt>
                <c:pt idx="9">
                  <c:v>12</c:v>
                </c:pt>
                <c:pt idx="12">
                  <c:v>8</c:v>
                </c:pt>
              </c:numCache>
            </c:numRef>
          </c:val>
          <c:extLst>
            <c:ext xmlns:c16="http://schemas.microsoft.com/office/drawing/2014/chart" uri="{C3380CC4-5D6E-409C-BE32-E72D297353CC}">
              <c16:uniqueId val="{00000009-8AF8-462B-BDD1-0D19DF2968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63120</c:v>
                </c:pt>
                <c:pt idx="3">
                  <c:v>61430</c:v>
                </c:pt>
                <c:pt idx="6">
                  <c:v>60561</c:v>
                </c:pt>
                <c:pt idx="9">
                  <c:v>59494</c:v>
                </c:pt>
                <c:pt idx="12">
                  <c:v>56642</c:v>
                </c:pt>
              </c:numCache>
            </c:numRef>
          </c:val>
          <c:extLst>
            <c:ext xmlns:c16="http://schemas.microsoft.com/office/drawing/2014/chart" uri="{C3380CC4-5D6E-409C-BE32-E72D297353CC}">
              <c16:uniqueId val="{0000000A-8AF8-462B-BDD1-0D19DF2968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10056</c:v>
                </c:pt>
                <c:pt idx="2">
                  <c:v>#N/A</c:v>
                </c:pt>
                <c:pt idx="3">
                  <c:v>#N/A</c:v>
                </c:pt>
                <c:pt idx="4">
                  <c:v>7976</c:v>
                </c:pt>
                <c:pt idx="5">
                  <c:v>#N/A</c:v>
                </c:pt>
                <c:pt idx="6">
                  <c:v>#N/A</c:v>
                </c:pt>
                <c:pt idx="7">
                  <c:v>8646</c:v>
                </c:pt>
                <c:pt idx="8">
                  <c:v>#N/A</c:v>
                </c:pt>
                <c:pt idx="9">
                  <c:v>#N/A</c:v>
                </c:pt>
                <c:pt idx="10">
                  <c:v>9002</c:v>
                </c:pt>
                <c:pt idx="11">
                  <c:v>#N/A</c:v>
                </c:pt>
                <c:pt idx="12">
                  <c:v>#N/A</c:v>
                </c:pt>
                <c:pt idx="13">
                  <c:v>7027</c:v>
                </c:pt>
                <c:pt idx="14">
                  <c:v>#N/A</c:v>
                </c:pt>
              </c:numCache>
            </c:numRef>
          </c:val>
          <c:smooth val="0"/>
          <c:extLst>
            <c:ext xmlns:c16="http://schemas.microsoft.com/office/drawing/2014/chart" uri="{C3380CC4-5D6E-409C-BE32-E72D297353CC}">
              <c16:uniqueId val="{0000000B-8AF8-462B-BDD1-0D19DF2968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3233</c:v>
                </c:pt>
                <c:pt idx="1">
                  <c:v>2864</c:v>
                </c:pt>
                <c:pt idx="2">
                  <c:v>3268</c:v>
                </c:pt>
              </c:numCache>
            </c:numRef>
          </c:val>
          <c:extLst>
            <c:ext xmlns:c16="http://schemas.microsoft.com/office/drawing/2014/chart" uri="{C3380CC4-5D6E-409C-BE32-E72D297353CC}">
              <c16:uniqueId val="{00000000-24E9-4E80-9D4E-68A78CB5A0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579</c:v>
                </c:pt>
                <c:pt idx="1">
                  <c:v>1099</c:v>
                </c:pt>
                <c:pt idx="2">
                  <c:v>1771</c:v>
                </c:pt>
              </c:numCache>
            </c:numRef>
          </c:val>
          <c:extLst>
            <c:ext xmlns:c16="http://schemas.microsoft.com/office/drawing/2014/chart" uri="{C3380CC4-5D6E-409C-BE32-E72D297353CC}">
              <c16:uniqueId val="{00000001-24E9-4E80-9D4E-68A78CB5A0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4797</c:v>
                </c:pt>
                <c:pt idx="1">
                  <c:v>4882</c:v>
                </c:pt>
                <c:pt idx="2">
                  <c:v>5117</c:v>
                </c:pt>
              </c:numCache>
            </c:numRef>
          </c:val>
          <c:extLst>
            <c:ext xmlns:c16="http://schemas.microsoft.com/office/drawing/2014/chart" uri="{C3380CC4-5D6E-409C-BE32-E72D297353CC}">
              <c16:uniqueId val="{00000002-24E9-4E80-9D4E-68A78CB5A0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元利償還金については、合併特例債を活用した大型事業にかかる償還が本格化しており、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令和５年度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がピークとなる見込みである。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今後も、体育施設の大規模改修等、新たな起債の借入が控えており市債発行額の抑制が重要となる。新規案件については、これまで以上に事業の必要性やコストを精査し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つつ、併せて繰上償還の実施等により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実質公債費比率の低減に努める</a:t>
          </a:r>
          <a:r>
            <a:rPr kumimoji="1" lang="ja-JP"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満期一括償還地方債の借入に係る積立はなし。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地方債残高は近年の償還年数の見直しの影響や繰上償還等の影響により減少傾向にある。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ただし、今後も大型事業の借入、償還が控えていることから、市債借入額を公債費償還額の範囲内で抑えつつ、有利な起債の活用や繰上償還等を行うことにより、将来負担比率の低減を目指す。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令和３年度は、普通交付税の追加交付等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財政調整基金への積立の増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、ふるさと納税の好調によるさかた応援基金への積立の増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を要因として、取崩額を積立額が上回り基金全体としては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今後は、人口減少・少子高齢化に伴い市税の大きな伸びも見込めないため、より一層歳入の確保が困難な状況となってくる。その一方でコロナ禍や物価高騰、大雪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への対応等を要因とした臨時的な財政出動が必須となることから、財政調整基金等の基金を取り崩すこと等により財源不足に対応する必要があり、今後も一定の基金残高を確保しておく必要がある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決算の状況を踏まえながら可能な限り積立を行う。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地域づくり基金：市民の連帯の強化及び地域振興等事業の資金に充てる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さかた応援基金：ふるさと納税制度による寄附金をもって、魅力あるまちづくりを推進する事業ための資金に充てる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公共施設等の整備のための資金に充てる。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社会福祉基金：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社会福祉の資金に充てる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新型コロナウイルス感染症の拡大に伴い、経済的な影響を受けた事業者に対する利子補給及び信用保証料補給の資金に充てる。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市税の大きな伸びが見込める状況ではない中、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市施設の老朽化による大規模改修の費用等へ充てるため、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を創設したこと等を要因として基金残高は増となった。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条例で定めた目的に沿って計画的に基金を活用しつつ、可能な場合は積立を行っていく。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令和３年度は、普通交付税の追加交付等による財政調整基金への積立の増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を要因として、取崩額を積立額が上回り財政調整基金の残高は増となった。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歳入においては、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今後は、人口減少・少子高齢化に伴い市税の大きな伸びが見込める状況ではないことに加え、歳出においては、コロナ禍や物価高騰、大雪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への対応</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が想定され、また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公債費の元利償還額が高水準で推移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（令和５年度がピーク）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する中、義務的経費も高水準で推移して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一定の基金残高を確保しておく必要がある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決算の状況を踏まえながら可能な限り積立を行う。</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合併特例債を活用した大型事業にかかる償還が本格化しており、元利償還金が増加傾向にあるため、その償還の財源に充当していることから減少傾向にあったが、令和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令和５年度に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がピークを迎えることを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見据え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、令和２年度に引き続いて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積み増しした。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今後の公債費の増加に備え、決算の状況を踏まえながら可能な限り積立を行っていく。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近年は横ばいの状況が続いてい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市税収入等の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を要因とし基準財政収入額が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した。依然として類似団体の平均よりも低い状況にあり、今後とも歳出削減、地方税の徴収強化等の取組みを通じて財政基盤の強化に努める。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147865</xdr:rowOff>
    </xdr:to>
    <xdr:cxnSp macro="">
      <xdr:nvCxnSpPr>
        <xdr:cNvPr id="71" name="直線コネクタ 70"/>
        <xdr:cNvCxnSpPr/>
      </xdr:nvCxnSpPr>
      <xdr:spPr>
        <a:xfrm>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147865</xdr:rowOff>
    </xdr:to>
    <xdr:cxnSp macro="">
      <xdr:nvCxnSpPr>
        <xdr:cNvPr id="74" name="直線コネクタ 73"/>
        <xdr:cNvCxnSpPr/>
      </xdr:nvCxnSpPr>
      <xdr:spPr>
        <a:xfrm flipV="1">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76" name="テキスト ボックス 75"/>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147865</xdr:rowOff>
    </xdr:from>
    <xdr:to>
      <xdr:col>15</xdr:col>
      <xdr:colOff>82550</xdr:colOff>
      <xdr:row>44</xdr:row>
      <xdr:rowOff>165100</xdr:rowOff>
    </xdr:to>
    <xdr:cxnSp macro="">
      <xdr:nvCxnSpPr>
        <xdr:cNvPr id="77" name="直線コネクタ 76"/>
        <xdr:cNvCxnSpPr/>
      </xdr:nvCxnSpPr>
      <xdr:spPr>
        <a:xfrm flipV="1">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80" name="直線コネクタ 79"/>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2" name="テキスト ボックス 81"/>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97065</xdr:rowOff>
    </xdr:from>
    <xdr:to>
      <xdr:col>23</xdr:col>
      <xdr:colOff>184150</xdr:colOff>
      <xdr:row>45</xdr:row>
      <xdr:rowOff>27215</xdr:rowOff>
    </xdr:to>
    <xdr:sp macro="" textlink="">
      <xdr:nvSpPr>
        <xdr:cNvPr id="90" name="楕円 89"/>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164392</xdr:rowOff>
    </xdr:from>
    <xdr:ext cx="762000" cy="259045"/>
    <xdr:sp macro="" textlink="">
      <xdr:nvSpPr>
        <xdr:cNvPr id="91"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97065</xdr:rowOff>
    </xdr:from>
    <xdr:to>
      <xdr:col>15</xdr:col>
      <xdr:colOff>133350</xdr:colOff>
      <xdr:row>45</xdr:row>
      <xdr:rowOff>27215</xdr:rowOff>
    </xdr:to>
    <xdr:sp macro="" textlink="">
      <xdr:nvSpPr>
        <xdr:cNvPr id="94" name="楕円 93"/>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11992</xdr:rowOff>
    </xdr:from>
    <xdr:ext cx="762000" cy="259045"/>
    <xdr:sp macro="" textlink="">
      <xdr:nvSpPr>
        <xdr:cNvPr id="95" name="テキスト ボックス 94"/>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7" name="テキスト ボックス 96"/>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8" name="楕円 97"/>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9" name="テキスト ボックス 98"/>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普通交付税の追加交付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再算定）があったことに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年度は大幅な数値改善が見られたものの、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この追加交付（再算定）は一時的なものであることから、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引き続き自主財源の確保、物件費の縮減等に取り組んでいく必要がある。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127846</xdr:rowOff>
    </xdr:to>
    <xdr:cxnSp macro="">
      <xdr:nvCxnSpPr>
        <xdr:cNvPr id="134" name="直線コネクタ 133"/>
        <xdr:cNvCxnSpPr/>
      </xdr:nvCxnSpPr>
      <xdr:spPr>
        <a:xfrm flipV="1">
          <a:off x="4114800" y="10811087"/>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66</xdr:row>
      <xdr:rowOff>42333</xdr:rowOff>
    </xdr:to>
    <xdr:cxnSp macro="">
      <xdr:nvCxnSpPr>
        <xdr:cNvPr id="137" name="直線コネクタ 136"/>
        <xdr:cNvCxnSpPr/>
      </xdr:nvCxnSpPr>
      <xdr:spPr>
        <a:xfrm flipV="1">
          <a:off x="3225800" y="11100646"/>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116433</xdr:rowOff>
    </xdr:from>
    <xdr:ext cx="736600" cy="259045"/>
    <xdr:sp macro="" textlink="">
      <xdr:nvSpPr>
        <xdr:cNvPr id="139" name="テキスト ボックス 138"/>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42333</xdr:rowOff>
    </xdr:to>
    <xdr:cxnSp macro="">
      <xdr:nvCxnSpPr>
        <xdr:cNvPr id="140" name="直線コネクタ 139"/>
        <xdr:cNvCxnSpPr/>
      </xdr:nvCxnSpPr>
      <xdr:spPr>
        <a:xfrm>
          <a:off x="2336800" y="112615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1" name="フローチャート: 判断 140"/>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42" name="テキスト ボックス 141"/>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117263</xdr:rowOff>
    </xdr:to>
    <xdr:cxnSp macro="">
      <xdr:nvCxnSpPr>
        <xdr:cNvPr id="143" name="直線コネクタ 142"/>
        <xdr:cNvCxnSpPr/>
      </xdr:nvCxnSpPr>
      <xdr:spPr>
        <a:xfrm>
          <a:off x="1447800" y="111730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4" name="フローチャート: 判断 143"/>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5" name="テキスト ボックス 144"/>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6" name="フローチャート: 判断 145"/>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47" name="テキスト ボックス 146"/>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4" name="財政構造の弾力性該当値テキスト"/>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5" name="楕円 154"/>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6" name="テキスト ボックス 155"/>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162983</xdr:rowOff>
    </xdr:from>
    <xdr:to>
      <xdr:col>15</xdr:col>
      <xdr:colOff>133350</xdr:colOff>
      <xdr:row>66</xdr:row>
      <xdr:rowOff>93133</xdr:rowOff>
    </xdr:to>
    <xdr:sp macro="" textlink="">
      <xdr:nvSpPr>
        <xdr:cNvPr id="157" name="楕円 156"/>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58" name="テキスト ボックス 157"/>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9" name="楕円 158"/>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0" name="テキスト ボックス 159"/>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61" name="楕円 160"/>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2" name="テキスト ボックス 161"/>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人口１人当たりの人件費、物件費等決算額は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新規施設開設に伴う委託費の増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影響もあり増加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上回っている状況である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。今後は物価高騰に伴う光熱水費の増も想定されることから、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公共施設の適正な配置や効率的な管理運用を検討していく。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54541</xdr:rowOff>
    </xdr:from>
    <xdr:to>
      <xdr:col>23</xdr:col>
      <xdr:colOff>133350</xdr:colOff>
      <xdr:row>88</xdr:row>
      <xdr:rowOff>49845</xdr:rowOff>
    </xdr:to>
    <xdr:cxnSp macro="">
      <xdr:nvCxnSpPr>
        <xdr:cNvPr id="199" name="直線コネクタ 198"/>
        <xdr:cNvCxnSpPr/>
      </xdr:nvCxnSpPr>
      <xdr:spPr>
        <a:xfrm>
          <a:off x="4114800" y="14970691"/>
          <a:ext cx="838200" cy="16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98211</xdr:rowOff>
    </xdr:from>
    <xdr:to>
      <xdr:col>19</xdr:col>
      <xdr:colOff>133350</xdr:colOff>
      <xdr:row>87</xdr:row>
      <xdr:rowOff>54541</xdr:rowOff>
    </xdr:to>
    <xdr:cxnSp macro="">
      <xdr:nvCxnSpPr>
        <xdr:cNvPr id="202" name="直線コネクタ 201"/>
        <xdr:cNvCxnSpPr/>
      </xdr:nvCxnSpPr>
      <xdr:spPr>
        <a:xfrm>
          <a:off x="3225800" y="14671461"/>
          <a:ext cx="889000" cy="29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3" name="フローチャート: 判断 202"/>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113110</xdr:rowOff>
    </xdr:from>
    <xdr:ext cx="736600" cy="259045"/>
    <xdr:sp macro="" textlink="">
      <xdr:nvSpPr>
        <xdr:cNvPr id="204" name="テキスト ボックス 203"/>
        <xdr:cNvSpPr txBox="1"/>
      </xdr:nvSpPr>
      <xdr:spPr>
        <a:xfrm>
          <a:off x="3733800" y="1451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72047</xdr:rowOff>
    </xdr:from>
    <xdr:to>
      <xdr:col>15</xdr:col>
      <xdr:colOff>82550</xdr:colOff>
      <xdr:row>85</xdr:row>
      <xdr:rowOff>98211</xdr:rowOff>
    </xdr:to>
    <xdr:cxnSp macro="">
      <xdr:nvCxnSpPr>
        <xdr:cNvPr id="205" name="直線コネクタ 204"/>
        <xdr:cNvCxnSpPr/>
      </xdr:nvCxnSpPr>
      <xdr:spPr>
        <a:xfrm>
          <a:off x="2336800" y="14645297"/>
          <a:ext cx="8890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122462</xdr:rowOff>
    </xdr:from>
    <xdr:to>
      <xdr:col>15</xdr:col>
      <xdr:colOff>133350</xdr:colOff>
      <xdr:row>85</xdr:row>
      <xdr:rowOff>52612</xdr:rowOff>
    </xdr:to>
    <xdr:sp macro="" textlink="">
      <xdr:nvSpPr>
        <xdr:cNvPr id="206" name="フローチャート: 判断 205"/>
        <xdr:cNvSpPr/>
      </xdr:nvSpPr>
      <xdr:spPr>
        <a:xfrm>
          <a:off x="31750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62789</xdr:rowOff>
    </xdr:from>
    <xdr:ext cx="762000" cy="259045"/>
    <xdr:sp macro="" textlink="">
      <xdr:nvSpPr>
        <xdr:cNvPr id="207" name="テキスト ボックス 206"/>
        <xdr:cNvSpPr txBox="1"/>
      </xdr:nvSpPr>
      <xdr:spPr>
        <a:xfrm>
          <a:off x="2844800" y="142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72047</xdr:rowOff>
    </xdr:from>
    <xdr:to>
      <xdr:col>11</xdr:col>
      <xdr:colOff>31750</xdr:colOff>
      <xdr:row>85</xdr:row>
      <xdr:rowOff>92334</xdr:rowOff>
    </xdr:to>
    <xdr:cxnSp macro="">
      <xdr:nvCxnSpPr>
        <xdr:cNvPr id="208" name="直線コネクタ 207"/>
        <xdr:cNvCxnSpPr/>
      </xdr:nvCxnSpPr>
      <xdr:spPr>
        <a:xfrm flipV="1">
          <a:off x="1447800" y="14645297"/>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52846</xdr:rowOff>
    </xdr:from>
    <xdr:to>
      <xdr:col>11</xdr:col>
      <xdr:colOff>82550</xdr:colOff>
      <xdr:row>84</xdr:row>
      <xdr:rowOff>154446</xdr:rowOff>
    </xdr:to>
    <xdr:sp macro="" textlink="">
      <xdr:nvSpPr>
        <xdr:cNvPr id="209" name="フローチャート: 判断 208"/>
        <xdr:cNvSpPr/>
      </xdr:nvSpPr>
      <xdr:spPr>
        <a:xfrm>
          <a:off x="2286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10" name="テキスト ボックス 209"/>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11" name="フローチャート: 判断 210"/>
        <xdr:cNvSpPr/>
      </xdr:nvSpPr>
      <xdr:spPr>
        <a:xfrm>
          <a:off x="1397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143958</xdr:rowOff>
    </xdr:from>
    <xdr:ext cx="762000" cy="259045"/>
    <xdr:sp macro="" textlink="">
      <xdr:nvSpPr>
        <xdr:cNvPr id="212" name="テキスト ボックス 211"/>
        <xdr:cNvSpPr txBox="1"/>
      </xdr:nvSpPr>
      <xdr:spPr>
        <a:xfrm>
          <a:off x="1066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170495</xdr:rowOff>
    </xdr:from>
    <xdr:to>
      <xdr:col>23</xdr:col>
      <xdr:colOff>184150</xdr:colOff>
      <xdr:row>88</xdr:row>
      <xdr:rowOff>100645</xdr:rowOff>
    </xdr:to>
    <xdr:sp macro="" textlink="">
      <xdr:nvSpPr>
        <xdr:cNvPr id="218" name="楕円 217"/>
        <xdr:cNvSpPr/>
      </xdr:nvSpPr>
      <xdr:spPr>
        <a:xfrm>
          <a:off x="4902200" y="15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142572</xdr:rowOff>
    </xdr:from>
    <xdr:ext cx="762000" cy="259045"/>
    <xdr:sp macro="" textlink="">
      <xdr:nvSpPr>
        <xdr:cNvPr id="219" name="人件費・物件費等の状況該当値テキスト"/>
        <xdr:cNvSpPr txBox="1"/>
      </xdr:nvSpPr>
      <xdr:spPr>
        <a:xfrm>
          <a:off x="5041900" y="1505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3741</xdr:rowOff>
    </xdr:from>
    <xdr:to>
      <xdr:col>19</xdr:col>
      <xdr:colOff>184150</xdr:colOff>
      <xdr:row>87</xdr:row>
      <xdr:rowOff>105341</xdr:rowOff>
    </xdr:to>
    <xdr:sp macro="" textlink="">
      <xdr:nvSpPr>
        <xdr:cNvPr id="220" name="楕円 219"/>
        <xdr:cNvSpPr/>
      </xdr:nvSpPr>
      <xdr:spPr>
        <a:xfrm>
          <a:off x="4064000" y="1491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90118</xdr:rowOff>
    </xdr:from>
    <xdr:ext cx="736600" cy="259045"/>
    <xdr:sp macro="" textlink="">
      <xdr:nvSpPr>
        <xdr:cNvPr id="221" name="テキスト ボックス 220"/>
        <xdr:cNvSpPr txBox="1"/>
      </xdr:nvSpPr>
      <xdr:spPr>
        <a:xfrm>
          <a:off x="3733800" y="1500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47411</xdr:rowOff>
    </xdr:from>
    <xdr:to>
      <xdr:col>15</xdr:col>
      <xdr:colOff>133350</xdr:colOff>
      <xdr:row>85</xdr:row>
      <xdr:rowOff>149011</xdr:rowOff>
    </xdr:to>
    <xdr:sp macro="" textlink="">
      <xdr:nvSpPr>
        <xdr:cNvPr id="222" name="楕円 221"/>
        <xdr:cNvSpPr/>
      </xdr:nvSpPr>
      <xdr:spPr>
        <a:xfrm>
          <a:off x="3175000" y="146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133788</xdr:rowOff>
    </xdr:from>
    <xdr:ext cx="762000" cy="259045"/>
    <xdr:sp macro="" textlink="">
      <xdr:nvSpPr>
        <xdr:cNvPr id="223" name="テキスト ボックス 222"/>
        <xdr:cNvSpPr txBox="1"/>
      </xdr:nvSpPr>
      <xdr:spPr>
        <a:xfrm>
          <a:off x="2844800" y="1470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21247</xdr:rowOff>
    </xdr:from>
    <xdr:to>
      <xdr:col>11</xdr:col>
      <xdr:colOff>82550</xdr:colOff>
      <xdr:row>85</xdr:row>
      <xdr:rowOff>122847</xdr:rowOff>
    </xdr:to>
    <xdr:sp macro="" textlink="">
      <xdr:nvSpPr>
        <xdr:cNvPr id="224" name="楕円 223"/>
        <xdr:cNvSpPr/>
      </xdr:nvSpPr>
      <xdr:spPr>
        <a:xfrm>
          <a:off x="2286000" y="145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107624</xdr:rowOff>
    </xdr:from>
    <xdr:ext cx="762000" cy="259045"/>
    <xdr:sp macro="" textlink="">
      <xdr:nvSpPr>
        <xdr:cNvPr id="225" name="テキスト ボックス 224"/>
        <xdr:cNvSpPr txBox="1"/>
      </xdr:nvSpPr>
      <xdr:spPr>
        <a:xfrm>
          <a:off x="1955800" y="1468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41534</xdr:rowOff>
    </xdr:from>
    <xdr:to>
      <xdr:col>7</xdr:col>
      <xdr:colOff>31750</xdr:colOff>
      <xdr:row>85</xdr:row>
      <xdr:rowOff>143134</xdr:rowOff>
    </xdr:to>
    <xdr:sp macro="" textlink="">
      <xdr:nvSpPr>
        <xdr:cNvPr id="226" name="楕円 225"/>
        <xdr:cNvSpPr/>
      </xdr:nvSpPr>
      <xdr:spPr>
        <a:xfrm>
          <a:off x="1397000" y="146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127911</xdr:rowOff>
    </xdr:from>
    <xdr:ext cx="762000" cy="259045"/>
    <xdr:sp macro="" textlink="">
      <xdr:nvSpPr>
        <xdr:cNvPr id="227" name="テキスト ボックス 226"/>
        <xdr:cNvSpPr txBox="1"/>
      </xdr:nvSpPr>
      <xdr:spPr>
        <a:xfrm>
          <a:off x="1066800" y="147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合併前の旧酒田市の平成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年度ラスパイレス指数は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だったが、合併後は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台の指数を推移している。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日現在）は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と、類似団体の平均との差は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ポイントへ縮小した。</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63" name="直線コネクタ 262"/>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6" name="直線コネクタ 265"/>
        <xdr:cNvCxnSpPr/>
      </xdr:nvCxnSpPr>
      <xdr:spPr>
        <a:xfrm>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7" name="フローチャート: 判断 266"/>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8" name="テキスト ボックス 267"/>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9" name="直線コネクタ 268"/>
        <xdr:cNvCxnSpPr/>
      </xdr:nvCxnSpPr>
      <xdr:spPr>
        <a:xfrm>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1" name="テキスト ボックス 27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168729</xdr:rowOff>
    </xdr:to>
    <xdr:cxnSp macro="">
      <xdr:nvCxnSpPr>
        <xdr:cNvPr id="272" name="直線コネクタ 271"/>
        <xdr:cNvCxnSpPr/>
      </xdr:nvCxnSpPr>
      <xdr:spPr>
        <a:xfrm>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3" name="フローチャート: 判断 272"/>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4" name="テキスト ボックス 273"/>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5" name="フローチャート: 判断 274"/>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6" name="テキスト ボックス 27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82" name="楕円 281"/>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83" name="給与水準   （国との比較）該当値テキスト"/>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4" name="楕円 283"/>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85" name="テキスト ボックス 284"/>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6" name="楕円 285"/>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50091</xdr:rowOff>
    </xdr:from>
    <xdr:ext cx="762000" cy="259045"/>
    <xdr:sp macro="" textlink="">
      <xdr:nvSpPr>
        <xdr:cNvPr id="287" name="テキスト ボックス 286"/>
        <xdr:cNvSpPr txBox="1"/>
      </xdr:nvSpPr>
      <xdr:spPr>
        <a:xfrm>
          <a:off x="14909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8" name="楕円 287"/>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9" name="テキスト ボックス 288"/>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90" name="楕円 289"/>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91" name="テキスト ボックス 290"/>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年度の人口千人当たり職員数（令和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日現在）は、デジタル変革への対応等により、対象となる職員数は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の定年引上げ、それに伴う役職定年制等地方公務員制度の大幅な変更により、高齢層職員の増加、新規採用職員の減等が考えられるが、行政サービスが継続的に提供できるよう、引き続き、酒田市職員数適正化方針に沿った任用形態ごとの役割分担、業務執行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38841</xdr:rowOff>
    </xdr:from>
    <xdr:to>
      <xdr:col>81</xdr:col>
      <xdr:colOff>44450</xdr:colOff>
      <xdr:row>65</xdr:row>
      <xdr:rowOff>60960</xdr:rowOff>
    </xdr:to>
    <xdr:cxnSp macro="">
      <xdr:nvCxnSpPr>
        <xdr:cNvPr id="326" name="直線コネクタ 325"/>
        <xdr:cNvCxnSpPr/>
      </xdr:nvCxnSpPr>
      <xdr:spPr>
        <a:xfrm>
          <a:off x="16179800" y="1118309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2646</xdr:rowOff>
    </xdr:from>
    <xdr:to>
      <xdr:col>77</xdr:col>
      <xdr:colOff>44450</xdr:colOff>
      <xdr:row>65</xdr:row>
      <xdr:rowOff>38841</xdr:rowOff>
    </xdr:to>
    <xdr:cxnSp macro="">
      <xdr:nvCxnSpPr>
        <xdr:cNvPr id="329" name="直線コネクタ 328"/>
        <xdr:cNvCxnSpPr/>
      </xdr:nvCxnSpPr>
      <xdr:spPr>
        <a:xfrm>
          <a:off x="15290800" y="1114689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30" name="フローチャート: 判断 329"/>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122466</xdr:rowOff>
    </xdr:from>
    <xdr:ext cx="736600" cy="259045"/>
    <xdr:sp macro="" textlink="">
      <xdr:nvSpPr>
        <xdr:cNvPr id="331" name="テキスト ボックス 330"/>
        <xdr:cNvSpPr txBox="1"/>
      </xdr:nvSpPr>
      <xdr:spPr>
        <a:xfrm>
          <a:off x="15798800" y="1075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158009</xdr:rowOff>
    </xdr:from>
    <xdr:to>
      <xdr:col>72</xdr:col>
      <xdr:colOff>203200</xdr:colOff>
      <xdr:row>65</xdr:row>
      <xdr:rowOff>2646</xdr:rowOff>
    </xdr:to>
    <xdr:cxnSp macro="">
      <xdr:nvCxnSpPr>
        <xdr:cNvPr id="332" name="直線コネクタ 331"/>
        <xdr:cNvCxnSpPr/>
      </xdr:nvCxnSpPr>
      <xdr:spPr>
        <a:xfrm>
          <a:off x="14401800" y="1113080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3" name="フローチャート: 判断 332"/>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124477</xdr:rowOff>
    </xdr:from>
    <xdr:ext cx="762000" cy="259045"/>
    <xdr:sp macro="" textlink="">
      <xdr:nvSpPr>
        <xdr:cNvPr id="334" name="テキスト ボックス 333"/>
        <xdr:cNvSpPr txBox="1"/>
      </xdr:nvSpPr>
      <xdr:spPr>
        <a:xfrm>
          <a:off x="14909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129857</xdr:rowOff>
    </xdr:from>
    <xdr:to>
      <xdr:col>68</xdr:col>
      <xdr:colOff>152400</xdr:colOff>
      <xdr:row>64</xdr:row>
      <xdr:rowOff>158009</xdr:rowOff>
    </xdr:to>
    <xdr:cxnSp macro="">
      <xdr:nvCxnSpPr>
        <xdr:cNvPr id="335" name="直線コネクタ 334"/>
        <xdr:cNvCxnSpPr/>
      </xdr:nvCxnSpPr>
      <xdr:spPr>
        <a:xfrm>
          <a:off x="13512800" y="1110265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6" name="フローチャート: 判断 335"/>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116433</xdr:rowOff>
    </xdr:from>
    <xdr:ext cx="762000" cy="259045"/>
    <xdr:sp macro="" textlink="">
      <xdr:nvSpPr>
        <xdr:cNvPr id="337" name="テキスト ボックス 336"/>
        <xdr:cNvSpPr txBox="1"/>
      </xdr:nvSpPr>
      <xdr:spPr>
        <a:xfrm>
          <a:off x="14020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38" name="フローチャート: 判断 337"/>
        <xdr:cNvSpPr/>
      </xdr:nvSpPr>
      <xdr:spPr>
        <a:xfrm>
          <a:off x="13462000" y="1096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102358</xdr:rowOff>
    </xdr:from>
    <xdr:ext cx="762000" cy="259045"/>
    <xdr:sp macro="" textlink="">
      <xdr:nvSpPr>
        <xdr:cNvPr id="339" name="テキスト ボックス 338"/>
        <xdr:cNvSpPr txBox="1"/>
      </xdr:nvSpPr>
      <xdr:spPr>
        <a:xfrm>
          <a:off x="13131800" y="1073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10160</xdr:rowOff>
    </xdr:from>
    <xdr:to>
      <xdr:col>81</xdr:col>
      <xdr:colOff>95250</xdr:colOff>
      <xdr:row>65</xdr:row>
      <xdr:rowOff>111760</xdr:rowOff>
    </xdr:to>
    <xdr:sp macro="" textlink="">
      <xdr:nvSpPr>
        <xdr:cNvPr id="345" name="楕円 344"/>
        <xdr:cNvSpPr/>
      </xdr:nvSpPr>
      <xdr:spPr>
        <a:xfrm>
          <a:off x="16967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153687</xdr:rowOff>
    </xdr:from>
    <xdr:ext cx="762000" cy="259045"/>
    <xdr:sp macro="" textlink="">
      <xdr:nvSpPr>
        <xdr:cNvPr id="346" name="定員管理の状況該当値テキスト"/>
        <xdr:cNvSpPr txBox="1"/>
      </xdr:nvSpPr>
      <xdr:spPr>
        <a:xfrm>
          <a:off x="17106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159491</xdr:rowOff>
    </xdr:from>
    <xdr:to>
      <xdr:col>77</xdr:col>
      <xdr:colOff>95250</xdr:colOff>
      <xdr:row>65</xdr:row>
      <xdr:rowOff>89641</xdr:rowOff>
    </xdr:to>
    <xdr:sp macro="" textlink="">
      <xdr:nvSpPr>
        <xdr:cNvPr id="347" name="楕円 346"/>
        <xdr:cNvSpPr/>
      </xdr:nvSpPr>
      <xdr:spPr>
        <a:xfrm>
          <a:off x="16129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74418</xdr:rowOff>
    </xdr:from>
    <xdr:ext cx="736600" cy="259045"/>
    <xdr:sp macro="" textlink="">
      <xdr:nvSpPr>
        <xdr:cNvPr id="348" name="テキスト ボックス 347"/>
        <xdr:cNvSpPr txBox="1"/>
      </xdr:nvSpPr>
      <xdr:spPr>
        <a:xfrm>
          <a:off x="15798800" y="1121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123296</xdr:rowOff>
    </xdr:from>
    <xdr:to>
      <xdr:col>73</xdr:col>
      <xdr:colOff>44450</xdr:colOff>
      <xdr:row>65</xdr:row>
      <xdr:rowOff>53446</xdr:rowOff>
    </xdr:to>
    <xdr:sp macro="" textlink="">
      <xdr:nvSpPr>
        <xdr:cNvPr id="349" name="楕円 348"/>
        <xdr:cNvSpPr/>
      </xdr:nvSpPr>
      <xdr:spPr>
        <a:xfrm>
          <a:off x="152400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38223</xdr:rowOff>
    </xdr:from>
    <xdr:ext cx="762000" cy="259045"/>
    <xdr:sp macro="" textlink="">
      <xdr:nvSpPr>
        <xdr:cNvPr id="350" name="テキスト ボックス 349"/>
        <xdr:cNvSpPr txBox="1"/>
      </xdr:nvSpPr>
      <xdr:spPr>
        <a:xfrm>
          <a:off x="14909800" y="111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107209</xdr:rowOff>
    </xdr:from>
    <xdr:to>
      <xdr:col>68</xdr:col>
      <xdr:colOff>203200</xdr:colOff>
      <xdr:row>65</xdr:row>
      <xdr:rowOff>37359</xdr:rowOff>
    </xdr:to>
    <xdr:sp macro="" textlink="">
      <xdr:nvSpPr>
        <xdr:cNvPr id="351" name="楕円 350"/>
        <xdr:cNvSpPr/>
      </xdr:nvSpPr>
      <xdr:spPr>
        <a:xfrm>
          <a:off x="14351000" y="11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22136</xdr:rowOff>
    </xdr:from>
    <xdr:ext cx="762000" cy="259045"/>
    <xdr:sp macro="" textlink="">
      <xdr:nvSpPr>
        <xdr:cNvPr id="352" name="テキスト ボックス 351"/>
        <xdr:cNvSpPr txBox="1"/>
      </xdr:nvSpPr>
      <xdr:spPr>
        <a:xfrm>
          <a:off x="14020800" y="1116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79057</xdr:rowOff>
    </xdr:from>
    <xdr:to>
      <xdr:col>64</xdr:col>
      <xdr:colOff>152400</xdr:colOff>
      <xdr:row>65</xdr:row>
      <xdr:rowOff>9207</xdr:rowOff>
    </xdr:to>
    <xdr:sp macro="" textlink="">
      <xdr:nvSpPr>
        <xdr:cNvPr id="353" name="楕円 352"/>
        <xdr:cNvSpPr/>
      </xdr:nvSpPr>
      <xdr:spPr>
        <a:xfrm>
          <a:off x="13462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165434</xdr:rowOff>
    </xdr:from>
    <xdr:ext cx="762000" cy="259045"/>
    <xdr:sp macro="" textlink="">
      <xdr:nvSpPr>
        <xdr:cNvPr id="354" name="テキスト ボックス 353"/>
        <xdr:cNvSpPr txBox="1"/>
      </xdr:nvSpPr>
      <xdr:spPr>
        <a:xfrm>
          <a:off x="13131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地方債現在高が徐々に減少しているため、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指標は改善傾向にあるものの、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依然として類似団体の平均よりも高い状況となっている。市債残高がこれ以上増とならないよう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繰上償還と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市債発行額の抑制に取り組んでいく。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22860</xdr:rowOff>
    </xdr:to>
    <xdr:cxnSp macro="">
      <xdr:nvCxnSpPr>
        <xdr:cNvPr id="382" name="直線コネクタ 381"/>
        <xdr:cNvCxnSpPr/>
      </xdr:nvCxnSpPr>
      <xdr:spPr>
        <a:xfrm flipV="1">
          <a:off x="17018000" y="626110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166387</xdr:rowOff>
    </xdr:from>
    <xdr:ext cx="762000" cy="259045"/>
    <xdr:sp macro="" textlink="">
      <xdr:nvSpPr>
        <xdr:cNvPr id="383" name="公債費負担の状況最小値テキスト"/>
        <xdr:cNvSpPr txBox="1"/>
      </xdr:nvSpPr>
      <xdr:spPr>
        <a:xfrm>
          <a:off x="17106900" y="73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22860</xdr:rowOff>
    </xdr:from>
    <xdr:to>
      <xdr:col>81</xdr:col>
      <xdr:colOff>133350</xdr:colOff>
      <xdr:row>43</xdr:row>
      <xdr:rowOff>22860</xdr:rowOff>
    </xdr:to>
    <xdr:cxnSp macro="">
      <xdr:nvCxnSpPr>
        <xdr:cNvPr id="384" name="直線コネクタ 383"/>
        <xdr:cNvCxnSpPr/>
      </xdr:nvCxnSpPr>
      <xdr:spPr>
        <a:xfrm>
          <a:off x="16929100" y="739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6" name="直線コネクタ 38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22860</xdr:rowOff>
    </xdr:to>
    <xdr:cxnSp macro="">
      <xdr:nvCxnSpPr>
        <xdr:cNvPr id="387" name="直線コネクタ 386"/>
        <xdr:cNvCxnSpPr/>
      </xdr:nvCxnSpPr>
      <xdr:spPr>
        <a:xfrm>
          <a:off x="16179800" y="73871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8"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9" name="フローチャート: 判断 388"/>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22860</xdr:rowOff>
    </xdr:to>
    <xdr:cxnSp macro="">
      <xdr:nvCxnSpPr>
        <xdr:cNvPr id="390" name="直線コネクタ 389"/>
        <xdr:cNvCxnSpPr/>
      </xdr:nvCxnSpPr>
      <xdr:spPr>
        <a:xfrm flipV="1">
          <a:off x="15290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92" name="テキスト ボックス 391"/>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63077</xdr:rowOff>
    </xdr:to>
    <xdr:cxnSp macro="">
      <xdr:nvCxnSpPr>
        <xdr:cNvPr id="393" name="直線コネクタ 392"/>
        <xdr:cNvCxnSpPr/>
      </xdr:nvCxnSpPr>
      <xdr:spPr>
        <a:xfrm flipV="1">
          <a:off x="14401800" y="73952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395" name="テキスト ボックス 394"/>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119380</xdr:rowOff>
    </xdr:to>
    <xdr:cxnSp macro="">
      <xdr:nvCxnSpPr>
        <xdr:cNvPr id="396" name="直線コネクタ 395"/>
        <xdr:cNvCxnSpPr/>
      </xdr:nvCxnSpPr>
      <xdr:spPr>
        <a:xfrm flipV="1">
          <a:off x="13512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8" name="テキスト ボックス 397"/>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400" name="テキスト ボックス 399"/>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6" name="楕円 405"/>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39387</xdr:rowOff>
    </xdr:from>
    <xdr:ext cx="762000" cy="259045"/>
    <xdr:sp macro="" textlink="">
      <xdr:nvSpPr>
        <xdr:cNvPr id="407" name="公債費負担の状況該当値テキスト"/>
        <xdr:cNvSpPr txBox="1"/>
      </xdr:nvSpPr>
      <xdr:spPr>
        <a:xfrm>
          <a:off x="17106900" y="724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8" name="楕円 407"/>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9" name="テキスト ボックス 408"/>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10" name="楕円 409"/>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11" name="テキスト ボックス 410"/>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12" name="楕円 411"/>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13" name="テキスト ボックス 412"/>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14" name="楕円 413"/>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15" name="テキスト ボックス 414"/>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将来負担額と充当可能財源（基金残高と、普通交付税の基準財政需要額算入見込額）がいずれも減少し、普通交付税と臨時財政対策債発行可能額の増により、結果、将来負担比率は改善した。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後年度の負担軽減が図られるよう、繰上償還や市債発行額の抑制を引き続き行っていく。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6" name="直線コネクタ 445"/>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7"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8" name="直線コネクタ 447"/>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66403</xdr:rowOff>
    </xdr:from>
    <xdr:to>
      <xdr:col>81</xdr:col>
      <xdr:colOff>44450</xdr:colOff>
      <xdr:row>17</xdr:row>
      <xdr:rowOff>62139</xdr:rowOff>
    </xdr:to>
    <xdr:cxnSp macro="">
      <xdr:nvCxnSpPr>
        <xdr:cNvPr id="451" name="直線コネクタ 450"/>
        <xdr:cNvCxnSpPr/>
      </xdr:nvCxnSpPr>
      <xdr:spPr>
        <a:xfrm flipV="1">
          <a:off x="16179800" y="2809603"/>
          <a:ext cx="838200" cy="1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46627</xdr:rowOff>
    </xdr:from>
    <xdr:to>
      <xdr:col>77</xdr:col>
      <xdr:colOff>44450</xdr:colOff>
      <xdr:row>17</xdr:row>
      <xdr:rowOff>62139</xdr:rowOff>
    </xdr:to>
    <xdr:cxnSp macro="">
      <xdr:nvCxnSpPr>
        <xdr:cNvPr id="454" name="直線コネクタ 453"/>
        <xdr:cNvCxnSpPr/>
      </xdr:nvCxnSpPr>
      <xdr:spPr>
        <a:xfrm>
          <a:off x="15290800" y="296127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5" name="フローチャート: 判断 454"/>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71046</xdr:rowOff>
    </xdr:from>
    <xdr:ext cx="736600" cy="259045"/>
    <xdr:sp macro="" textlink="">
      <xdr:nvSpPr>
        <xdr:cNvPr id="456" name="テキスト ボックス 455"/>
        <xdr:cNvSpPr txBox="1"/>
      </xdr:nvSpPr>
      <xdr:spPr>
        <a:xfrm>
          <a:off x="15798800" y="315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161199</xdr:rowOff>
    </xdr:from>
    <xdr:to>
      <xdr:col>72</xdr:col>
      <xdr:colOff>203200</xdr:colOff>
      <xdr:row>17</xdr:row>
      <xdr:rowOff>46627</xdr:rowOff>
    </xdr:to>
    <xdr:cxnSp macro="">
      <xdr:nvCxnSpPr>
        <xdr:cNvPr id="457" name="直線コネクタ 456"/>
        <xdr:cNvCxnSpPr/>
      </xdr:nvCxnSpPr>
      <xdr:spPr>
        <a:xfrm>
          <a:off x="14401800" y="2904399"/>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29482</xdr:rowOff>
    </xdr:from>
    <xdr:to>
      <xdr:col>73</xdr:col>
      <xdr:colOff>44450</xdr:colOff>
      <xdr:row>18</xdr:row>
      <xdr:rowOff>131082</xdr:rowOff>
    </xdr:to>
    <xdr:sp macro="" textlink="">
      <xdr:nvSpPr>
        <xdr:cNvPr id="458" name="フローチャート: 判断 457"/>
        <xdr:cNvSpPr/>
      </xdr:nvSpPr>
      <xdr:spPr>
        <a:xfrm>
          <a:off x="15240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115859</xdr:rowOff>
    </xdr:from>
    <xdr:ext cx="762000" cy="259045"/>
    <xdr:sp macro="" textlink="">
      <xdr:nvSpPr>
        <xdr:cNvPr id="459" name="テキスト ボックス 458"/>
        <xdr:cNvSpPr txBox="1"/>
      </xdr:nvSpPr>
      <xdr:spPr>
        <a:xfrm>
          <a:off x="14909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161199</xdr:rowOff>
    </xdr:from>
    <xdr:to>
      <xdr:col>68</xdr:col>
      <xdr:colOff>152400</xdr:colOff>
      <xdr:row>17</xdr:row>
      <xdr:rowOff>129359</xdr:rowOff>
    </xdr:to>
    <xdr:cxnSp macro="">
      <xdr:nvCxnSpPr>
        <xdr:cNvPr id="460" name="直線コネクタ 459"/>
        <xdr:cNvCxnSpPr/>
      </xdr:nvCxnSpPr>
      <xdr:spPr>
        <a:xfrm flipV="1">
          <a:off x="13512800" y="2904399"/>
          <a:ext cx="889000" cy="1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61" name="フローチャート: 判断 460"/>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62" name="テキスト ボックス 461"/>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63" name="フローチャート: 判断 462"/>
        <xdr:cNvSpPr/>
      </xdr:nvSpPr>
      <xdr:spPr>
        <a:xfrm>
          <a:off x="13462000" y="31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64" name="テキスト ボックス 463"/>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15603</xdr:rowOff>
    </xdr:from>
    <xdr:to>
      <xdr:col>81</xdr:col>
      <xdr:colOff>95250</xdr:colOff>
      <xdr:row>16</xdr:row>
      <xdr:rowOff>117203</xdr:rowOff>
    </xdr:to>
    <xdr:sp macro="" textlink="">
      <xdr:nvSpPr>
        <xdr:cNvPr id="470" name="楕円 469"/>
        <xdr:cNvSpPr/>
      </xdr:nvSpPr>
      <xdr:spPr>
        <a:xfrm>
          <a:off x="16967200" y="27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159130</xdr:rowOff>
    </xdr:from>
    <xdr:ext cx="762000" cy="259045"/>
    <xdr:sp macro="" textlink="">
      <xdr:nvSpPr>
        <xdr:cNvPr id="471" name="将来負担の状況該当値テキスト"/>
        <xdr:cNvSpPr txBox="1"/>
      </xdr:nvSpPr>
      <xdr:spPr>
        <a:xfrm>
          <a:off x="17106900" y="273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11339</xdr:rowOff>
    </xdr:from>
    <xdr:to>
      <xdr:col>77</xdr:col>
      <xdr:colOff>95250</xdr:colOff>
      <xdr:row>17</xdr:row>
      <xdr:rowOff>112939</xdr:rowOff>
    </xdr:to>
    <xdr:sp macro="" textlink="">
      <xdr:nvSpPr>
        <xdr:cNvPr id="472" name="楕円 471"/>
        <xdr:cNvSpPr/>
      </xdr:nvSpPr>
      <xdr:spPr>
        <a:xfrm>
          <a:off x="16129000" y="29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123116</xdr:rowOff>
    </xdr:from>
    <xdr:ext cx="736600" cy="259045"/>
    <xdr:sp macro="" textlink="">
      <xdr:nvSpPr>
        <xdr:cNvPr id="473" name="テキスト ボックス 472"/>
        <xdr:cNvSpPr txBox="1"/>
      </xdr:nvSpPr>
      <xdr:spPr>
        <a:xfrm>
          <a:off x="15798800" y="2694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167277</xdr:rowOff>
    </xdr:from>
    <xdr:to>
      <xdr:col>73</xdr:col>
      <xdr:colOff>44450</xdr:colOff>
      <xdr:row>17</xdr:row>
      <xdr:rowOff>97427</xdr:rowOff>
    </xdr:to>
    <xdr:sp macro="" textlink="">
      <xdr:nvSpPr>
        <xdr:cNvPr id="474" name="楕円 473"/>
        <xdr:cNvSpPr/>
      </xdr:nvSpPr>
      <xdr:spPr>
        <a:xfrm>
          <a:off x="15240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107604</xdr:rowOff>
    </xdr:from>
    <xdr:ext cx="762000" cy="259045"/>
    <xdr:sp macro="" textlink="">
      <xdr:nvSpPr>
        <xdr:cNvPr id="475" name="テキスト ボックス 474"/>
        <xdr:cNvSpPr txBox="1"/>
      </xdr:nvSpPr>
      <xdr:spPr>
        <a:xfrm>
          <a:off x="14909800" y="26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110399</xdr:rowOff>
    </xdr:from>
    <xdr:to>
      <xdr:col>68</xdr:col>
      <xdr:colOff>203200</xdr:colOff>
      <xdr:row>17</xdr:row>
      <xdr:rowOff>40549</xdr:rowOff>
    </xdr:to>
    <xdr:sp macro="" textlink="">
      <xdr:nvSpPr>
        <xdr:cNvPr id="476" name="楕円 475"/>
        <xdr:cNvSpPr/>
      </xdr:nvSpPr>
      <xdr:spPr>
        <a:xfrm>
          <a:off x="14351000" y="2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50726</xdr:rowOff>
    </xdr:from>
    <xdr:ext cx="762000" cy="259045"/>
    <xdr:sp macro="" textlink="">
      <xdr:nvSpPr>
        <xdr:cNvPr id="477" name="テキスト ボックス 476"/>
        <xdr:cNvSpPr txBox="1"/>
      </xdr:nvSpPr>
      <xdr:spPr>
        <a:xfrm>
          <a:off x="14020800" y="262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78559</xdr:rowOff>
    </xdr:from>
    <xdr:to>
      <xdr:col>64</xdr:col>
      <xdr:colOff>152400</xdr:colOff>
      <xdr:row>18</xdr:row>
      <xdr:rowOff>8709</xdr:rowOff>
    </xdr:to>
    <xdr:sp macro="" textlink="">
      <xdr:nvSpPr>
        <xdr:cNvPr id="478" name="楕円 477"/>
        <xdr:cNvSpPr/>
      </xdr:nvSpPr>
      <xdr:spPr>
        <a:xfrm>
          <a:off x="13462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18886</xdr:rowOff>
    </xdr:from>
    <xdr:ext cx="762000" cy="259045"/>
    <xdr:sp macro="" textlink="">
      <xdr:nvSpPr>
        <xdr:cNvPr id="479" name="テキスト ボックス 478"/>
        <xdr:cNvSpPr txBox="1"/>
      </xdr:nvSpPr>
      <xdr:spPr>
        <a:xfrm>
          <a:off x="13131800" y="276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112058</xdr:colOff>
      <xdr:row>26</xdr:row>
      <xdr:rowOff>44823</xdr:rowOff>
    </xdr:from>
    <xdr:ext cx="9099176" cy="430305"/>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50793" y="4415117"/>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普通建設事業費の減額に伴い事業支弁に係る人件費は減額となり、経常人件費は増額となったものの、普通交付税の増等があり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。引き続き適正な定員管理に努めていく。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36</xdr:row>
      <xdr:rowOff>76708</xdr:rowOff>
    </xdr:to>
    <xdr:cxnSp macro="">
      <xdr:nvCxnSpPr>
        <xdr:cNvPr id="64" name="直線コネクタ 63"/>
        <xdr:cNvCxnSpPr/>
      </xdr:nvCxnSpPr>
      <xdr:spPr>
        <a:xfrm flipV="1">
          <a:off x="3987800" y="607517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37</xdr:row>
      <xdr:rowOff>33274</xdr:rowOff>
    </xdr:to>
    <xdr:cxnSp macro="">
      <xdr:nvCxnSpPr>
        <xdr:cNvPr id="67" name="直線コネクタ 66"/>
        <xdr:cNvCxnSpPr/>
      </xdr:nvCxnSpPr>
      <xdr:spPr>
        <a:xfrm flipV="1">
          <a:off x="3098800" y="6248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33274</xdr:rowOff>
    </xdr:to>
    <xdr:cxnSp macro="">
      <xdr:nvCxnSpPr>
        <xdr:cNvPr id="70" name="直線コネクタ 69"/>
        <xdr:cNvCxnSpPr/>
      </xdr:nvCxnSpPr>
      <xdr:spPr>
        <a:xfrm>
          <a:off x="2209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37</xdr:row>
      <xdr:rowOff>24130</xdr:rowOff>
    </xdr:to>
    <xdr:cxnSp macro="">
      <xdr:nvCxnSpPr>
        <xdr:cNvPr id="73" name="直線コネクタ 72"/>
        <xdr:cNvCxnSpPr/>
      </xdr:nvCxnSpPr>
      <xdr:spPr>
        <a:xfrm>
          <a:off x="1320800" y="613003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新型コロナウイルスワクチン接種のための委託料、市内コミュニティセンターの維持管理経費の増（コロナ禍の影響による使用制限の緩和）等により物件費は増加したものの、普通交付税の増により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指標は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類似団体の平均よりも低い状況にはあるが、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今後も公共施設適正化基本計画に基づき、公共施設の適正な配置や効率的な管理運営を行うことで、施設の維持管理経費の低減を目指す。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127000</xdr:rowOff>
    </xdr:to>
    <xdr:cxnSp macro="">
      <xdr:nvCxnSpPr>
        <xdr:cNvPr id="127" name="直線コネクタ 126"/>
        <xdr:cNvCxnSpPr/>
      </xdr:nvCxnSpPr>
      <xdr:spPr>
        <a:xfrm flipV="1">
          <a:off x="15671800" y="2505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127000</xdr:rowOff>
    </xdr:to>
    <xdr:cxnSp macro="">
      <xdr:nvCxnSpPr>
        <xdr:cNvPr id="130" name="直線コネクタ 129"/>
        <xdr:cNvCxnSpPr/>
      </xdr:nvCxnSpPr>
      <xdr:spPr>
        <a:xfrm>
          <a:off x="14782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105229</xdr:rowOff>
    </xdr:to>
    <xdr:cxnSp macro="">
      <xdr:nvCxnSpPr>
        <xdr:cNvPr id="133" name="直線コネクタ 132"/>
        <xdr:cNvCxnSpPr/>
      </xdr:nvCxnSpPr>
      <xdr:spPr>
        <a:xfrm>
          <a:off x="13893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4" name="フローチャート: 判断 133"/>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135363</xdr:rowOff>
    </xdr:from>
    <xdr:ext cx="762000" cy="259045"/>
    <xdr:sp macro="" textlink="">
      <xdr:nvSpPr>
        <xdr:cNvPr id="135" name="テキスト ボックス 134"/>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159657</xdr:rowOff>
    </xdr:to>
    <xdr:cxnSp macro="">
      <xdr:nvCxnSpPr>
        <xdr:cNvPr id="136" name="直線コネクタ 135"/>
        <xdr:cNvCxnSpPr/>
      </xdr:nvCxnSpPr>
      <xdr:spPr>
        <a:xfrm flipV="1">
          <a:off x="13004800" y="2483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7" name="フローチャート: 判断 136"/>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38" name="テキスト ボックス 137"/>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39" name="フローチャート: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40" name="テキスト ボックス 139"/>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6" name="楕円 145"/>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47"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0" name="楕円 149"/>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1" name="テキスト ボックス 150"/>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2" name="楕円 151"/>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3" name="テキスト ボックス 152"/>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4" name="楕円 153"/>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5" name="テキスト ボックス 154"/>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保育所等入所、扶助児童手当、児童扶養手当等について対象者の減により扶助費は減となったことから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引き続き今後の動向に注視していく必要がある。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168910</xdr:rowOff>
    </xdr:from>
    <xdr:to>
      <xdr:col>24</xdr:col>
      <xdr:colOff>25400</xdr:colOff>
      <xdr:row>54</xdr:row>
      <xdr:rowOff>27940</xdr:rowOff>
    </xdr:to>
    <xdr:cxnSp macro="">
      <xdr:nvCxnSpPr>
        <xdr:cNvPr id="188" name="直線コネクタ 187"/>
        <xdr:cNvCxnSpPr/>
      </xdr:nvCxnSpPr>
      <xdr:spPr>
        <a:xfrm flipV="1">
          <a:off x="3987800" y="9255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27940</xdr:rowOff>
    </xdr:from>
    <xdr:to>
      <xdr:col>19</xdr:col>
      <xdr:colOff>187325</xdr:colOff>
      <xdr:row>55</xdr:row>
      <xdr:rowOff>39370</xdr:rowOff>
    </xdr:to>
    <xdr:cxnSp macro="">
      <xdr:nvCxnSpPr>
        <xdr:cNvPr id="191" name="直線コネクタ 190"/>
        <xdr:cNvCxnSpPr/>
      </xdr:nvCxnSpPr>
      <xdr:spPr>
        <a:xfrm flipV="1">
          <a:off x="3098800" y="9286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55</xdr:row>
      <xdr:rowOff>39370</xdr:rowOff>
    </xdr:to>
    <xdr:cxnSp macro="">
      <xdr:nvCxnSpPr>
        <xdr:cNvPr id="194" name="直線コネクタ 193"/>
        <xdr:cNvCxnSpPr/>
      </xdr:nvCxnSpPr>
      <xdr:spPr>
        <a:xfrm>
          <a:off x="2209800" y="9339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137160</xdr:rowOff>
    </xdr:from>
    <xdr:to>
      <xdr:col>15</xdr:col>
      <xdr:colOff>149225</xdr:colOff>
      <xdr:row>57</xdr:row>
      <xdr:rowOff>67310</xdr:rowOff>
    </xdr:to>
    <xdr:sp macro="" textlink="">
      <xdr:nvSpPr>
        <xdr:cNvPr id="195" name="フローチャート: 判断 194"/>
        <xdr:cNvSpPr/>
      </xdr:nvSpPr>
      <xdr:spPr>
        <a:xfrm>
          <a:off x="3048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52087</xdr:rowOff>
    </xdr:from>
    <xdr:ext cx="762000" cy="259045"/>
    <xdr:sp macro="" textlink="">
      <xdr:nvSpPr>
        <xdr:cNvPr id="196" name="テキスト ボックス 195"/>
        <xdr:cNvSpPr txBox="1"/>
      </xdr:nvSpPr>
      <xdr:spPr>
        <a:xfrm>
          <a:off x="2717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142240</xdr:rowOff>
    </xdr:to>
    <xdr:cxnSp macro="">
      <xdr:nvCxnSpPr>
        <xdr:cNvPr id="197" name="直線コネクタ 196"/>
        <xdr:cNvCxnSpPr/>
      </xdr:nvCxnSpPr>
      <xdr:spPr>
        <a:xfrm flipV="1">
          <a:off x="1320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68580</xdr:rowOff>
    </xdr:from>
    <xdr:to>
      <xdr:col>11</xdr:col>
      <xdr:colOff>60325</xdr:colOff>
      <xdr:row>56</xdr:row>
      <xdr:rowOff>170180</xdr:rowOff>
    </xdr:to>
    <xdr:sp macro="" textlink="">
      <xdr:nvSpPr>
        <xdr:cNvPr id="198" name="フローチャート: 判断 197"/>
        <xdr:cNvSpPr/>
      </xdr:nvSpPr>
      <xdr:spPr>
        <a:xfrm>
          <a:off x="2159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154957</xdr:rowOff>
    </xdr:from>
    <xdr:ext cx="762000" cy="259045"/>
    <xdr:sp macro="" textlink="">
      <xdr:nvSpPr>
        <xdr:cNvPr id="199" name="テキスト ボックス 198"/>
        <xdr:cNvSpPr txBox="1"/>
      </xdr:nvSpPr>
      <xdr:spPr>
        <a:xfrm>
          <a:off x="1828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00" name="フローチャート: 判断 199"/>
        <xdr:cNvSpPr/>
      </xdr:nvSpPr>
      <xdr:spPr>
        <a:xfrm>
          <a:off x="1270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132097</xdr:rowOff>
    </xdr:from>
    <xdr:ext cx="762000" cy="259045"/>
    <xdr:sp macro="" textlink="">
      <xdr:nvSpPr>
        <xdr:cNvPr id="201" name="テキスト ボックス 200"/>
        <xdr:cNvSpPr txBox="1"/>
      </xdr:nvSpPr>
      <xdr:spPr>
        <a:xfrm>
          <a:off x="939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118110</xdr:rowOff>
    </xdr:from>
    <xdr:to>
      <xdr:col>24</xdr:col>
      <xdr:colOff>76200</xdr:colOff>
      <xdr:row>54</xdr:row>
      <xdr:rowOff>48260</xdr:rowOff>
    </xdr:to>
    <xdr:sp macro="" textlink="">
      <xdr:nvSpPr>
        <xdr:cNvPr id="207" name="楕円 206"/>
        <xdr:cNvSpPr/>
      </xdr:nvSpPr>
      <xdr:spPr>
        <a:xfrm>
          <a:off x="4775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26687</xdr:rowOff>
    </xdr:from>
    <xdr:ext cx="762000" cy="259045"/>
    <xdr:sp macro="" textlink="">
      <xdr:nvSpPr>
        <xdr:cNvPr id="208" name="扶助費該当値テキスト"/>
        <xdr:cNvSpPr txBox="1"/>
      </xdr:nvSpPr>
      <xdr:spPr>
        <a:xfrm>
          <a:off x="4914900"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148590</xdr:rowOff>
    </xdr:from>
    <xdr:to>
      <xdr:col>20</xdr:col>
      <xdr:colOff>38100</xdr:colOff>
      <xdr:row>54</xdr:row>
      <xdr:rowOff>78740</xdr:rowOff>
    </xdr:to>
    <xdr:sp macro="" textlink="">
      <xdr:nvSpPr>
        <xdr:cNvPr id="209" name="楕円 208"/>
        <xdr:cNvSpPr/>
      </xdr:nvSpPr>
      <xdr:spPr>
        <a:xfrm>
          <a:off x="3937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88917</xdr:rowOff>
    </xdr:from>
    <xdr:ext cx="736600" cy="259045"/>
    <xdr:sp macro="" textlink="">
      <xdr:nvSpPr>
        <xdr:cNvPr id="210" name="テキスト ボックス 209"/>
        <xdr:cNvSpPr txBox="1"/>
      </xdr:nvSpPr>
      <xdr:spPr>
        <a:xfrm>
          <a:off x="3606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3" name="楕円 212"/>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4" name="テキスト ボックス 213"/>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5" name="楕円 214"/>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6" name="テキスト ボックス 215"/>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国民健康保険特別会計において保険給付費の減により、一般会計からの繰出金が減少したこと、普通交付税の増等により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今後も公共施設適正化基本計画に基づき、公共施設の適正な配置や効率的な管理運営を行うことで、施設の維持管理経費の低減を図っていく。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135165</xdr:rowOff>
    </xdr:to>
    <xdr:cxnSp macro="">
      <xdr:nvCxnSpPr>
        <xdr:cNvPr id="251" name="直線コネクタ 250"/>
        <xdr:cNvCxnSpPr/>
      </xdr:nvCxnSpPr>
      <xdr:spPr>
        <a:xfrm flipV="1">
          <a:off x="15671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135165</xdr:rowOff>
    </xdr:to>
    <xdr:cxnSp macro="">
      <xdr:nvCxnSpPr>
        <xdr:cNvPr id="254" name="直線コネクタ 253"/>
        <xdr:cNvCxnSpPr/>
      </xdr:nvCxnSpPr>
      <xdr:spPr>
        <a:xfrm>
          <a:off x="14782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56" name="テキスト ボックス 255"/>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69850</xdr:rowOff>
    </xdr:to>
    <xdr:cxnSp macro="">
      <xdr:nvCxnSpPr>
        <xdr:cNvPr id="257" name="直線コネクタ 256"/>
        <xdr:cNvCxnSpPr/>
      </xdr:nvCxnSpPr>
      <xdr:spPr>
        <a:xfrm>
          <a:off x="13893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9" name="テキスト ボックス 258"/>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37193</xdr:rowOff>
    </xdr:to>
    <xdr:cxnSp macro="">
      <xdr:nvCxnSpPr>
        <xdr:cNvPr id="260" name="直線コネクタ 259"/>
        <xdr:cNvCxnSpPr/>
      </xdr:nvCxnSpPr>
      <xdr:spPr>
        <a:xfrm>
          <a:off x="13004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3" name="フローチャート: 判断 262"/>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4" name="テキスト ボックス 263"/>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1"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2" name="楕円 271"/>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3" name="テキスト ボックス 272"/>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7" name="テキスト ボックス 276"/>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8" name="楕円 277"/>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76399</xdr:rowOff>
    </xdr:from>
    <xdr:ext cx="762000" cy="259045"/>
    <xdr:sp macro="" textlink="">
      <xdr:nvSpPr>
        <xdr:cNvPr id="279" name="テキスト ボックス 278"/>
        <xdr:cNvSpPr txBox="1"/>
      </xdr:nvSpPr>
      <xdr:spPr>
        <a:xfrm>
          <a:off x="12623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一部事務組合への分賦金の増、市施設管理組合負担金の増（施設修繕等）あり、補助費等は増額となった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。補助金、負担金については予算編成の中で統廃合を進めているところではあるが、今後とも適正化に努めていく。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120142</xdr:rowOff>
    </xdr:from>
    <xdr:to>
      <xdr:col>82</xdr:col>
      <xdr:colOff>107950</xdr:colOff>
      <xdr:row>39</xdr:row>
      <xdr:rowOff>129286</xdr:rowOff>
    </xdr:to>
    <xdr:cxnSp macro="">
      <xdr:nvCxnSpPr>
        <xdr:cNvPr id="310" name="直線コネクタ 309"/>
        <xdr:cNvCxnSpPr/>
      </xdr:nvCxnSpPr>
      <xdr:spPr>
        <a:xfrm>
          <a:off x="15671800" y="68066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120142</xdr:rowOff>
    </xdr:from>
    <xdr:to>
      <xdr:col>78</xdr:col>
      <xdr:colOff>69850</xdr:colOff>
      <xdr:row>39</xdr:row>
      <xdr:rowOff>120142</xdr:rowOff>
    </xdr:to>
    <xdr:cxnSp macro="">
      <xdr:nvCxnSpPr>
        <xdr:cNvPr id="313" name="直線コネクタ 312"/>
        <xdr:cNvCxnSpPr/>
      </xdr:nvCxnSpPr>
      <xdr:spPr>
        <a:xfrm>
          <a:off x="14782800" y="6806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4" name="フローチャート: 判断 313"/>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5" name="テキスト ボックス 314"/>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120142</xdr:rowOff>
    </xdr:from>
    <xdr:to>
      <xdr:col>73</xdr:col>
      <xdr:colOff>180975</xdr:colOff>
      <xdr:row>40</xdr:row>
      <xdr:rowOff>30988</xdr:rowOff>
    </xdr:to>
    <xdr:cxnSp macro="">
      <xdr:nvCxnSpPr>
        <xdr:cNvPr id="316" name="直線コネクタ 315"/>
        <xdr:cNvCxnSpPr/>
      </xdr:nvCxnSpPr>
      <xdr:spPr>
        <a:xfrm flipV="1">
          <a:off x="13893800" y="68066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7" name="フローチャート: 判断 31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8" name="テキスト ボックス 317"/>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30988</xdr:rowOff>
    </xdr:from>
    <xdr:to>
      <xdr:col>69</xdr:col>
      <xdr:colOff>92075</xdr:colOff>
      <xdr:row>40</xdr:row>
      <xdr:rowOff>58420</xdr:rowOff>
    </xdr:to>
    <xdr:cxnSp macro="">
      <xdr:nvCxnSpPr>
        <xdr:cNvPr id="319" name="直線コネクタ 318"/>
        <xdr:cNvCxnSpPr/>
      </xdr:nvCxnSpPr>
      <xdr:spPr>
        <a:xfrm flipV="1">
          <a:off x="13004800" y="6888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2" name="フローチャート: 判断 321"/>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3" name="テキスト ボックス 32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29" name="楕円 328"/>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30" name="補助費等該当値テキスト"/>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69342</xdr:rowOff>
    </xdr:from>
    <xdr:to>
      <xdr:col>78</xdr:col>
      <xdr:colOff>120650</xdr:colOff>
      <xdr:row>39</xdr:row>
      <xdr:rowOff>170942</xdr:rowOff>
    </xdr:to>
    <xdr:sp macro="" textlink="">
      <xdr:nvSpPr>
        <xdr:cNvPr id="331" name="楕円 330"/>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155719</xdr:rowOff>
    </xdr:from>
    <xdr:ext cx="736600" cy="259045"/>
    <xdr:sp macro="" textlink="">
      <xdr:nvSpPr>
        <xdr:cNvPr id="332" name="テキスト ボックス 331"/>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33" name="楕円 332"/>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34" name="テキスト ボックス 333"/>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151638</xdr:rowOff>
    </xdr:from>
    <xdr:to>
      <xdr:col>69</xdr:col>
      <xdr:colOff>142875</xdr:colOff>
      <xdr:row>40</xdr:row>
      <xdr:rowOff>81788</xdr:rowOff>
    </xdr:to>
    <xdr:sp macro="" textlink="">
      <xdr:nvSpPr>
        <xdr:cNvPr id="335" name="楕円 334"/>
        <xdr:cNvSpPr/>
      </xdr:nvSpPr>
      <xdr:spPr>
        <a:xfrm>
          <a:off x="13843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66565</xdr:rowOff>
    </xdr:from>
    <xdr:ext cx="762000" cy="259045"/>
    <xdr:sp macro="" textlink="">
      <xdr:nvSpPr>
        <xdr:cNvPr id="336" name="テキスト ボックス 335"/>
        <xdr:cNvSpPr txBox="1"/>
      </xdr:nvSpPr>
      <xdr:spPr>
        <a:xfrm>
          <a:off x="13512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37" name="楕円 336"/>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38" name="テキスト ボックス 337"/>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地方債現在高が減少したこと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、普通交付税が増となったこと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により指標は下落したが、合併特例債を活用した大型事業にかかる償還の本格化により、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公債費はピークを迎えている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状況である。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今後も、体育施設の大規模改修等、新たな起債の借入が控えて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債発行額の抑制が重要となる。新規案件については、これまで以上に事業の必要性やコストを精査していくことが求められる。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104139</xdr:rowOff>
    </xdr:to>
    <xdr:cxnSp macro="">
      <xdr:nvCxnSpPr>
        <xdr:cNvPr id="371" name="直線コネクタ 370"/>
        <xdr:cNvCxnSpPr/>
      </xdr:nvCxnSpPr>
      <xdr:spPr>
        <a:xfrm flipV="1">
          <a:off x="3987800" y="137515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104139</xdr:rowOff>
    </xdr:from>
    <xdr:to>
      <xdr:col>19</xdr:col>
      <xdr:colOff>187325</xdr:colOff>
      <xdr:row>80</xdr:row>
      <xdr:rowOff>119380</xdr:rowOff>
    </xdr:to>
    <xdr:cxnSp macro="">
      <xdr:nvCxnSpPr>
        <xdr:cNvPr id="374" name="直線コネクタ 373"/>
        <xdr:cNvCxnSpPr/>
      </xdr:nvCxnSpPr>
      <xdr:spPr>
        <a:xfrm flipV="1">
          <a:off x="3098800" y="13820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5" name="フローチャート: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119380</xdr:rowOff>
    </xdr:from>
    <xdr:to>
      <xdr:col>15</xdr:col>
      <xdr:colOff>98425</xdr:colOff>
      <xdr:row>80</xdr:row>
      <xdr:rowOff>134620</xdr:rowOff>
    </xdr:to>
    <xdr:cxnSp macro="">
      <xdr:nvCxnSpPr>
        <xdr:cNvPr id="377" name="直線コネクタ 376"/>
        <xdr:cNvCxnSpPr/>
      </xdr:nvCxnSpPr>
      <xdr:spPr>
        <a:xfrm flipV="1">
          <a:off x="2209800" y="1383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134620</xdr:rowOff>
    </xdr:to>
    <xdr:cxnSp macro="">
      <xdr:nvCxnSpPr>
        <xdr:cNvPr id="380" name="直線コネクタ 379"/>
        <xdr:cNvCxnSpPr/>
      </xdr:nvCxnSpPr>
      <xdr:spPr>
        <a:xfrm>
          <a:off x="1320800" y="1384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2" name="テキスト ボックス 381"/>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3" name="フローチャート: 判断 382"/>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4" name="テキスト ボックス 383"/>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90" name="楕円 389"/>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64788</xdr:rowOff>
    </xdr:from>
    <xdr:ext cx="762000" cy="259045"/>
    <xdr:sp macro="" textlink="">
      <xdr:nvSpPr>
        <xdr:cNvPr id="391" name="公債費該当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53339</xdr:rowOff>
    </xdr:from>
    <xdr:to>
      <xdr:col>20</xdr:col>
      <xdr:colOff>38100</xdr:colOff>
      <xdr:row>80</xdr:row>
      <xdr:rowOff>154939</xdr:rowOff>
    </xdr:to>
    <xdr:sp macro="" textlink="">
      <xdr:nvSpPr>
        <xdr:cNvPr id="392" name="楕円 391"/>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139716</xdr:rowOff>
    </xdr:from>
    <xdr:ext cx="736600" cy="259045"/>
    <xdr:sp macro="" textlink="">
      <xdr:nvSpPr>
        <xdr:cNvPr id="393" name="テキスト ボックス 392"/>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68580</xdr:rowOff>
    </xdr:from>
    <xdr:to>
      <xdr:col>15</xdr:col>
      <xdr:colOff>149225</xdr:colOff>
      <xdr:row>80</xdr:row>
      <xdr:rowOff>170180</xdr:rowOff>
    </xdr:to>
    <xdr:sp macro="" textlink="">
      <xdr:nvSpPr>
        <xdr:cNvPr id="394" name="楕円 393"/>
        <xdr:cNvSpPr/>
      </xdr:nvSpPr>
      <xdr:spPr>
        <a:xfrm>
          <a:off x="3048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154957</xdr:rowOff>
    </xdr:from>
    <xdr:ext cx="762000" cy="259045"/>
    <xdr:sp macro="" textlink="">
      <xdr:nvSpPr>
        <xdr:cNvPr id="395" name="テキスト ボックス 394"/>
        <xdr:cNvSpPr txBox="1"/>
      </xdr:nvSpPr>
      <xdr:spPr>
        <a:xfrm>
          <a:off x="2717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83820</xdr:rowOff>
    </xdr:from>
    <xdr:to>
      <xdr:col>11</xdr:col>
      <xdr:colOff>60325</xdr:colOff>
      <xdr:row>81</xdr:row>
      <xdr:rowOff>13970</xdr:rowOff>
    </xdr:to>
    <xdr:sp macro="" textlink="">
      <xdr:nvSpPr>
        <xdr:cNvPr id="396" name="楕円 395"/>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170197</xdr:rowOff>
    </xdr:from>
    <xdr:ext cx="762000" cy="259045"/>
    <xdr:sp macro="" textlink="">
      <xdr:nvSpPr>
        <xdr:cNvPr id="397" name="テキスト ボックス 396"/>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98" name="楕円 397"/>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399" name="テキスト ボックス 398"/>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公債費以外に係る経常収支比率は、近年増加傾向にあったものの、コロナ禍の影響等による経常的経費の減少に伴い令和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は数値が減少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に転じ、</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年度においても同様の傾向となった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。アフターコロナを見据え、今後も状況を注視する必要がある。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85852</xdr:rowOff>
    </xdr:to>
    <xdr:cxnSp macro="">
      <xdr:nvCxnSpPr>
        <xdr:cNvPr id="430" name="直線コネクタ 429"/>
        <xdr:cNvCxnSpPr/>
      </xdr:nvCxnSpPr>
      <xdr:spPr>
        <a:xfrm flipV="1">
          <a:off x="15671800" y="129926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51563</xdr:rowOff>
    </xdr:to>
    <xdr:cxnSp macro="">
      <xdr:nvCxnSpPr>
        <xdr:cNvPr id="433" name="直線コネクタ 432"/>
        <xdr:cNvCxnSpPr/>
      </xdr:nvCxnSpPr>
      <xdr:spPr>
        <a:xfrm flipV="1">
          <a:off x="14782800" y="131160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4" name="フローチャート: 判断 433"/>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5" name="テキスト ボックス 434"/>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51563</xdr:rowOff>
    </xdr:to>
    <xdr:cxnSp macro="">
      <xdr:nvCxnSpPr>
        <xdr:cNvPr id="436" name="直線コネクタ 435"/>
        <xdr:cNvCxnSpPr/>
      </xdr:nvCxnSpPr>
      <xdr:spPr>
        <a:xfrm>
          <a:off x="13893800" y="131892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8" name="テキスト ボックス 437"/>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159004</xdr:rowOff>
    </xdr:to>
    <xdr:cxnSp macro="">
      <xdr:nvCxnSpPr>
        <xdr:cNvPr id="439" name="直線コネクタ 438"/>
        <xdr:cNvCxnSpPr/>
      </xdr:nvCxnSpPr>
      <xdr:spPr>
        <a:xfrm>
          <a:off x="13004800" y="131434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1" name="テキスト ボックス 440"/>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9" name="楕円 448"/>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50"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1" name="楕円 450"/>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2" name="テキスト ボックス 451"/>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3" name="楕円 452"/>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4" name="テキスト ボックス 453"/>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6" name="テキスト ボックス 455"/>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7" name="楕円 456"/>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8" name="テキスト ボックス 45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148679</xdr:rowOff>
    </xdr:from>
    <xdr:to>
      <xdr:col>29</xdr:col>
      <xdr:colOff>127000</xdr:colOff>
      <xdr:row>14</xdr:row>
      <xdr:rowOff>5147</xdr:rowOff>
    </xdr:to>
    <xdr:cxnSp macro="">
      <xdr:nvCxnSpPr>
        <xdr:cNvPr id="54" name="直線コネクタ 53"/>
        <xdr:cNvCxnSpPr/>
      </xdr:nvCxnSpPr>
      <xdr:spPr bwMode="auto">
        <a:xfrm flipV="1">
          <a:off x="5003800" y="2425154"/>
          <a:ext cx="647700" cy="27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136792</xdr:rowOff>
    </xdr:from>
    <xdr:to>
      <xdr:col>26</xdr:col>
      <xdr:colOff>50800</xdr:colOff>
      <xdr:row>14</xdr:row>
      <xdr:rowOff>5147</xdr:rowOff>
    </xdr:to>
    <xdr:cxnSp macro="">
      <xdr:nvCxnSpPr>
        <xdr:cNvPr id="57" name="直線コネクタ 56"/>
        <xdr:cNvCxnSpPr/>
      </xdr:nvCxnSpPr>
      <xdr:spPr bwMode="auto">
        <a:xfrm>
          <a:off x="4305300" y="2413267"/>
          <a:ext cx="698500" cy="39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30922</xdr:rowOff>
    </xdr:from>
    <xdr:ext cx="736600" cy="259045"/>
    <xdr:sp macro="" textlink="">
      <xdr:nvSpPr>
        <xdr:cNvPr id="59" name="テキスト ボックス 58"/>
        <xdr:cNvSpPr txBox="1"/>
      </xdr:nvSpPr>
      <xdr:spPr>
        <a:xfrm>
          <a:off x="4622800" y="265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136792</xdr:rowOff>
    </xdr:from>
    <xdr:to>
      <xdr:col>22</xdr:col>
      <xdr:colOff>114300</xdr:colOff>
      <xdr:row>14</xdr:row>
      <xdr:rowOff>62411</xdr:rowOff>
    </xdr:to>
    <xdr:cxnSp macro="">
      <xdr:nvCxnSpPr>
        <xdr:cNvPr id="60" name="直線コネクタ 59"/>
        <xdr:cNvCxnSpPr/>
      </xdr:nvCxnSpPr>
      <xdr:spPr bwMode="auto">
        <a:xfrm flipV="1">
          <a:off x="3606800" y="2413267"/>
          <a:ext cx="698500" cy="97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135655</xdr:rowOff>
    </xdr:from>
    <xdr:to>
      <xdr:col>22</xdr:col>
      <xdr:colOff>165100</xdr:colOff>
      <xdr:row>15</xdr:row>
      <xdr:rowOff>65805</xdr:rowOff>
    </xdr:to>
    <xdr:sp macro="" textlink="">
      <xdr:nvSpPr>
        <xdr:cNvPr id="61" name="フローチャート: 判断 60"/>
        <xdr:cNvSpPr/>
      </xdr:nvSpPr>
      <xdr:spPr bwMode="auto">
        <a:xfrm>
          <a:off x="4254500" y="2583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50582</xdr:rowOff>
    </xdr:from>
    <xdr:ext cx="762000" cy="259045"/>
    <xdr:sp macro="" textlink="">
      <xdr:nvSpPr>
        <xdr:cNvPr id="62" name="テキスト ボックス 61"/>
        <xdr:cNvSpPr txBox="1"/>
      </xdr:nvSpPr>
      <xdr:spPr>
        <a:xfrm>
          <a:off x="3924300" y="266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62411</xdr:rowOff>
    </xdr:from>
    <xdr:to>
      <xdr:col>18</xdr:col>
      <xdr:colOff>177800</xdr:colOff>
      <xdr:row>14</xdr:row>
      <xdr:rowOff>139135</xdr:rowOff>
    </xdr:to>
    <xdr:cxnSp macro="">
      <xdr:nvCxnSpPr>
        <xdr:cNvPr id="63" name="直線コネクタ 62"/>
        <xdr:cNvCxnSpPr/>
      </xdr:nvCxnSpPr>
      <xdr:spPr bwMode="auto">
        <a:xfrm flipV="1">
          <a:off x="2908300" y="2510336"/>
          <a:ext cx="698500" cy="7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9325</xdr:rowOff>
    </xdr:from>
    <xdr:to>
      <xdr:col>19</xdr:col>
      <xdr:colOff>38100</xdr:colOff>
      <xdr:row>15</xdr:row>
      <xdr:rowOff>110925</xdr:rowOff>
    </xdr:to>
    <xdr:sp macro="" textlink="">
      <xdr:nvSpPr>
        <xdr:cNvPr id="64" name="フローチャート: 判断 63"/>
        <xdr:cNvSpPr/>
      </xdr:nvSpPr>
      <xdr:spPr bwMode="auto">
        <a:xfrm>
          <a:off x="3556000" y="2628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95702</xdr:rowOff>
    </xdr:from>
    <xdr:ext cx="762000" cy="259045"/>
    <xdr:sp macro="" textlink="">
      <xdr:nvSpPr>
        <xdr:cNvPr id="65" name="テキスト ボックス 64"/>
        <xdr:cNvSpPr txBox="1"/>
      </xdr:nvSpPr>
      <xdr:spPr>
        <a:xfrm>
          <a:off x="3225800" y="27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36700</xdr:rowOff>
    </xdr:from>
    <xdr:to>
      <xdr:col>15</xdr:col>
      <xdr:colOff>101600</xdr:colOff>
      <xdr:row>15</xdr:row>
      <xdr:rowOff>138300</xdr:rowOff>
    </xdr:to>
    <xdr:sp macro="" textlink="">
      <xdr:nvSpPr>
        <xdr:cNvPr id="66" name="フローチャート: 判断 65"/>
        <xdr:cNvSpPr/>
      </xdr:nvSpPr>
      <xdr:spPr bwMode="auto">
        <a:xfrm>
          <a:off x="2857500" y="265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123077</xdr:rowOff>
    </xdr:from>
    <xdr:ext cx="762000" cy="259045"/>
    <xdr:sp macro="" textlink="">
      <xdr:nvSpPr>
        <xdr:cNvPr id="67" name="テキスト ボックス 66"/>
        <xdr:cNvSpPr txBox="1"/>
      </xdr:nvSpPr>
      <xdr:spPr>
        <a:xfrm>
          <a:off x="2527300" y="274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97879</xdr:rowOff>
    </xdr:from>
    <xdr:to>
      <xdr:col>29</xdr:col>
      <xdr:colOff>177800</xdr:colOff>
      <xdr:row>14</xdr:row>
      <xdr:rowOff>28029</xdr:rowOff>
    </xdr:to>
    <xdr:sp macro="" textlink="">
      <xdr:nvSpPr>
        <xdr:cNvPr id="73" name="楕円 72"/>
        <xdr:cNvSpPr/>
      </xdr:nvSpPr>
      <xdr:spPr bwMode="auto">
        <a:xfrm>
          <a:off x="5600700" y="2374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114406</xdr:rowOff>
    </xdr:from>
    <xdr:ext cx="762000" cy="259045"/>
    <xdr:sp macro="" textlink="">
      <xdr:nvSpPr>
        <xdr:cNvPr id="74" name="人口1人当たり決算額の推移該当値テキスト130"/>
        <xdr:cNvSpPr txBox="1"/>
      </xdr:nvSpPr>
      <xdr:spPr>
        <a:xfrm>
          <a:off x="5740400" y="221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125797</xdr:rowOff>
    </xdr:from>
    <xdr:to>
      <xdr:col>26</xdr:col>
      <xdr:colOff>101600</xdr:colOff>
      <xdr:row>14</xdr:row>
      <xdr:rowOff>55947</xdr:rowOff>
    </xdr:to>
    <xdr:sp macro="" textlink="">
      <xdr:nvSpPr>
        <xdr:cNvPr id="75" name="楕円 74"/>
        <xdr:cNvSpPr/>
      </xdr:nvSpPr>
      <xdr:spPr bwMode="auto">
        <a:xfrm>
          <a:off x="4953000" y="240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66124</xdr:rowOff>
    </xdr:from>
    <xdr:ext cx="736600" cy="259045"/>
    <xdr:sp macro="" textlink="">
      <xdr:nvSpPr>
        <xdr:cNvPr id="76" name="テキスト ボックス 75"/>
        <xdr:cNvSpPr txBox="1"/>
      </xdr:nvSpPr>
      <xdr:spPr>
        <a:xfrm>
          <a:off x="4622800" y="217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85992</xdr:rowOff>
    </xdr:from>
    <xdr:to>
      <xdr:col>22</xdr:col>
      <xdr:colOff>165100</xdr:colOff>
      <xdr:row>14</xdr:row>
      <xdr:rowOff>16142</xdr:rowOff>
    </xdr:to>
    <xdr:sp macro="" textlink="">
      <xdr:nvSpPr>
        <xdr:cNvPr id="77" name="楕円 76"/>
        <xdr:cNvSpPr/>
      </xdr:nvSpPr>
      <xdr:spPr bwMode="auto">
        <a:xfrm>
          <a:off x="4254500" y="236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26319</xdr:rowOff>
    </xdr:from>
    <xdr:ext cx="762000" cy="259045"/>
    <xdr:sp macro="" textlink="">
      <xdr:nvSpPr>
        <xdr:cNvPr id="78" name="テキスト ボックス 77"/>
        <xdr:cNvSpPr txBox="1"/>
      </xdr:nvSpPr>
      <xdr:spPr>
        <a:xfrm>
          <a:off x="3924300" y="213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11611</xdr:rowOff>
    </xdr:from>
    <xdr:to>
      <xdr:col>19</xdr:col>
      <xdr:colOff>38100</xdr:colOff>
      <xdr:row>14</xdr:row>
      <xdr:rowOff>113211</xdr:rowOff>
    </xdr:to>
    <xdr:sp macro="" textlink="">
      <xdr:nvSpPr>
        <xdr:cNvPr id="79" name="楕円 78"/>
        <xdr:cNvSpPr/>
      </xdr:nvSpPr>
      <xdr:spPr bwMode="auto">
        <a:xfrm>
          <a:off x="3556000" y="245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123388</xdr:rowOff>
    </xdr:from>
    <xdr:ext cx="762000" cy="259045"/>
    <xdr:sp macro="" textlink="">
      <xdr:nvSpPr>
        <xdr:cNvPr id="80" name="テキスト ボックス 79"/>
        <xdr:cNvSpPr txBox="1"/>
      </xdr:nvSpPr>
      <xdr:spPr>
        <a:xfrm>
          <a:off x="3225800" y="222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88335</xdr:rowOff>
    </xdr:from>
    <xdr:to>
      <xdr:col>15</xdr:col>
      <xdr:colOff>101600</xdr:colOff>
      <xdr:row>15</xdr:row>
      <xdr:rowOff>18485</xdr:rowOff>
    </xdr:to>
    <xdr:sp macro="" textlink="">
      <xdr:nvSpPr>
        <xdr:cNvPr id="81" name="楕円 80"/>
        <xdr:cNvSpPr/>
      </xdr:nvSpPr>
      <xdr:spPr bwMode="auto">
        <a:xfrm>
          <a:off x="2857500" y="253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28662</xdr:rowOff>
    </xdr:from>
    <xdr:ext cx="762000" cy="259045"/>
    <xdr:sp macro="" textlink="">
      <xdr:nvSpPr>
        <xdr:cNvPr id="82" name="テキスト ボックス 81"/>
        <xdr:cNvSpPr txBox="1"/>
      </xdr:nvSpPr>
      <xdr:spPr>
        <a:xfrm>
          <a:off x="2527300" y="2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302946</xdr:rowOff>
    </xdr:from>
    <xdr:to>
      <xdr:col>29</xdr:col>
      <xdr:colOff>127000</xdr:colOff>
      <xdr:row>34</xdr:row>
      <xdr:rowOff>25692</xdr:rowOff>
    </xdr:to>
    <xdr:cxnSp macro="">
      <xdr:nvCxnSpPr>
        <xdr:cNvPr id="115" name="直線コネクタ 114"/>
        <xdr:cNvCxnSpPr/>
      </xdr:nvCxnSpPr>
      <xdr:spPr bwMode="auto">
        <a:xfrm flipV="1">
          <a:off x="5003800" y="6227496"/>
          <a:ext cx="647700" cy="6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15405</xdr:rowOff>
    </xdr:from>
    <xdr:to>
      <xdr:col>26</xdr:col>
      <xdr:colOff>50800</xdr:colOff>
      <xdr:row>34</xdr:row>
      <xdr:rowOff>25692</xdr:rowOff>
    </xdr:to>
    <xdr:cxnSp macro="">
      <xdr:nvCxnSpPr>
        <xdr:cNvPr id="118" name="直線コネクタ 117"/>
        <xdr:cNvCxnSpPr/>
      </xdr:nvCxnSpPr>
      <xdr:spPr bwMode="auto">
        <a:xfrm>
          <a:off x="4305300" y="6282855"/>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16501</xdr:rowOff>
    </xdr:from>
    <xdr:ext cx="736600" cy="259045"/>
    <xdr:sp macro="" textlink="">
      <xdr:nvSpPr>
        <xdr:cNvPr id="120" name="テキスト ボックス 119"/>
        <xdr:cNvSpPr txBox="1"/>
      </xdr:nvSpPr>
      <xdr:spPr>
        <a:xfrm>
          <a:off x="4622800" y="662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15405</xdr:rowOff>
    </xdr:from>
    <xdr:to>
      <xdr:col>22</xdr:col>
      <xdr:colOff>114300</xdr:colOff>
      <xdr:row>34</xdr:row>
      <xdr:rowOff>49428</xdr:rowOff>
    </xdr:to>
    <xdr:cxnSp macro="">
      <xdr:nvCxnSpPr>
        <xdr:cNvPr id="121" name="直線コネクタ 120"/>
        <xdr:cNvCxnSpPr/>
      </xdr:nvCxnSpPr>
      <xdr:spPr bwMode="auto">
        <a:xfrm flipV="1">
          <a:off x="3606800" y="6282855"/>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245973</xdr:rowOff>
    </xdr:from>
    <xdr:to>
      <xdr:col>22</xdr:col>
      <xdr:colOff>165100</xdr:colOff>
      <xdr:row>35</xdr:row>
      <xdr:rowOff>4673</xdr:rowOff>
    </xdr:to>
    <xdr:sp macro="" textlink="">
      <xdr:nvSpPr>
        <xdr:cNvPr id="122" name="フローチャート: 判断 121"/>
        <xdr:cNvSpPr/>
      </xdr:nvSpPr>
      <xdr:spPr bwMode="auto">
        <a:xfrm>
          <a:off x="42545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332350</xdr:rowOff>
    </xdr:from>
    <xdr:ext cx="762000" cy="259045"/>
    <xdr:sp macro="" textlink="">
      <xdr:nvSpPr>
        <xdr:cNvPr id="123" name="テキスト ボックス 122"/>
        <xdr:cNvSpPr txBox="1"/>
      </xdr:nvSpPr>
      <xdr:spPr>
        <a:xfrm>
          <a:off x="3924300" y="65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18148</xdr:rowOff>
    </xdr:from>
    <xdr:to>
      <xdr:col>18</xdr:col>
      <xdr:colOff>177800</xdr:colOff>
      <xdr:row>34</xdr:row>
      <xdr:rowOff>49428</xdr:rowOff>
    </xdr:to>
    <xdr:cxnSp macro="">
      <xdr:nvCxnSpPr>
        <xdr:cNvPr id="124" name="直線コネクタ 123"/>
        <xdr:cNvCxnSpPr/>
      </xdr:nvCxnSpPr>
      <xdr:spPr bwMode="auto">
        <a:xfrm>
          <a:off x="2908300" y="6285598"/>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248107</xdr:rowOff>
    </xdr:from>
    <xdr:to>
      <xdr:col>19</xdr:col>
      <xdr:colOff>38100</xdr:colOff>
      <xdr:row>35</xdr:row>
      <xdr:rowOff>6807</xdr:rowOff>
    </xdr:to>
    <xdr:sp macro="" textlink="">
      <xdr:nvSpPr>
        <xdr:cNvPr id="125" name="フローチャート: 判断 124"/>
        <xdr:cNvSpPr/>
      </xdr:nvSpPr>
      <xdr:spPr bwMode="auto">
        <a:xfrm>
          <a:off x="35560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334484</xdr:rowOff>
    </xdr:from>
    <xdr:ext cx="762000" cy="259045"/>
    <xdr:sp macro="" textlink="">
      <xdr:nvSpPr>
        <xdr:cNvPr id="126" name="テキスト ボックス 125"/>
        <xdr:cNvSpPr txBox="1"/>
      </xdr:nvSpPr>
      <xdr:spPr>
        <a:xfrm>
          <a:off x="3225800" y="66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225781</xdr:rowOff>
    </xdr:from>
    <xdr:to>
      <xdr:col>15</xdr:col>
      <xdr:colOff>101600</xdr:colOff>
      <xdr:row>34</xdr:row>
      <xdr:rowOff>327381</xdr:rowOff>
    </xdr:to>
    <xdr:sp macro="" textlink="">
      <xdr:nvSpPr>
        <xdr:cNvPr id="127" name="フローチャート: 判断 126"/>
        <xdr:cNvSpPr/>
      </xdr:nvSpPr>
      <xdr:spPr bwMode="auto">
        <a:xfrm>
          <a:off x="2857500" y="6493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312158</xdr:rowOff>
    </xdr:from>
    <xdr:ext cx="762000" cy="259045"/>
    <xdr:sp macro="" textlink="">
      <xdr:nvSpPr>
        <xdr:cNvPr id="128" name="テキスト ボックス 127"/>
        <xdr:cNvSpPr txBox="1"/>
      </xdr:nvSpPr>
      <xdr:spPr>
        <a:xfrm>
          <a:off x="2527300" y="65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252146</xdr:rowOff>
    </xdr:from>
    <xdr:to>
      <xdr:col>29</xdr:col>
      <xdr:colOff>177800</xdr:colOff>
      <xdr:row>34</xdr:row>
      <xdr:rowOff>10846</xdr:rowOff>
    </xdr:to>
    <xdr:sp macro="" textlink="">
      <xdr:nvSpPr>
        <xdr:cNvPr id="134" name="楕円 133"/>
        <xdr:cNvSpPr/>
      </xdr:nvSpPr>
      <xdr:spPr bwMode="auto">
        <a:xfrm>
          <a:off x="5600700" y="617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174896</xdr:rowOff>
    </xdr:from>
    <xdr:ext cx="762000" cy="259045"/>
    <xdr:sp macro="" textlink="">
      <xdr:nvSpPr>
        <xdr:cNvPr id="135" name="人口1人当たり決算額の推移該当値テキスト445"/>
        <xdr:cNvSpPr txBox="1"/>
      </xdr:nvSpPr>
      <xdr:spPr>
        <a:xfrm>
          <a:off x="5740400" y="609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317792</xdr:rowOff>
    </xdr:from>
    <xdr:to>
      <xdr:col>26</xdr:col>
      <xdr:colOff>101600</xdr:colOff>
      <xdr:row>34</xdr:row>
      <xdr:rowOff>76492</xdr:rowOff>
    </xdr:to>
    <xdr:sp macro="" textlink="">
      <xdr:nvSpPr>
        <xdr:cNvPr id="136" name="楕円 135"/>
        <xdr:cNvSpPr/>
      </xdr:nvSpPr>
      <xdr:spPr bwMode="auto">
        <a:xfrm>
          <a:off x="4953000" y="62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86669</xdr:rowOff>
    </xdr:from>
    <xdr:ext cx="736600" cy="259045"/>
    <xdr:sp macro="" textlink="">
      <xdr:nvSpPr>
        <xdr:cNvPr id="137" name="テキスト ボックス 136"/>
        <xdr:cNvSpPr txBox="1"/>
      </xdr:nvSpPr>
      <xdr:spPr>
        <a:xfrm>
          <a:off x="4622800" y="601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307505</xdr:rowOff>
    </xdr:from>
    <xdr:to>
      <xdr:col>22</xdr:col>
      <xdr:colOff>165100</xdr:colOff>
      <xdr:row>34</xdr:row>
      <xdr:rowOff>66205</xdr:rowOff>
    </xdr:to>
    <xdr:sp macro="" textlink="">
      <xdr:nvSpPr>
        <xdr:cNvPr id="138" name="楕円 137"/>
        <xdr:cNvSpPr/>
      </xdr:nvSpPr>
      <xdr:spPr bwMode="auto">
        <a:xfrm>
          <a:off x="4254500" y="623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76382</xdr:rowOff>
    </xdr:from>
    <xdr:ext cx="762000" cy="259045"/>
    <xdr:sp macro="" textlink="">
      <xdr:nvSpPr>
        <xdr:cNvPr id="139" name="テキスト ボックス 138"/>
        <xdr:cNvSpPr txBox="1"/>
      </xdr:nvSpPr>
      <xdr:spPr>
        <a:xfrm>
          <a:off x="3924300" y="60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341528</xdr:rowOff>
    </xdr:from>
    <xdr:to>
      <xdr:col>19</xdr:col>
      <xdr:colOff>38100</xdr:colOff>
      <xdr:row>34</xdr:row>
      <xdr:rowOff>100228</xdr:rowOff>
    </xdr:to>
    <xdr:sp macro="" textlink="">
      <xdr:nvSpPr>
        <xdr:cNvPr id="140" name="楕円 139"/>
        <xdr:cNvSpPr/>
      </xdr:nvSpPr>
      <xdr:spPr bwMode="auto">
        <a:xfrm>
          <a:off x="3556000" y="626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110405</xdr:rowOff>
    </xdr:from>
    <xdr:ext cx="762000" cy="259045"/>
    <xdr:sp macro="" textlink="">
      <xdr:nvSpPr>
        <xdr:cNvPr id="141" name="テキスト ボックス 140"/>
        <xdr:cNvSpPr txBox="1"/>
      </xdr:nvSpPr>
      <xdr:spPr>
        <a:xfrm>
          <a:off x="3225800" y="60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310248</xdr:rowOff>
    </xdr:from>
    <xdr:to>
      <xdr:col>15</xdr:col>
      <xdr:colOff>101600</xdr:colOff>
      <xdr:row>34</xdr:row>
      <xdr:rowOff>68948</xdr:rowOff>
    </xdr:to>
    <xdr:sp macro="" textlink="">
      <xdr:nvSpPr>
        <xdr:cNvPr id="142" name="楕円 141"/>
        <xdr:cNvSpPr/>
      </xdr:nvSpPr>
      <xdr:spPr bwMode="auto">
        <a:xfrm>
          <a:off x="2857500" y="623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79125</xdr:rowOff>
    </xdr:from>
    <xdr:ext cx="762000" cy="259045"/>
    <xdr:sp macro="" textlink="">
      <xdr:nvSpPr>
        <xdr:cNvPr id="143" name="テキスト ボックス 142"/>
        <xdr:cNvSpPr txBox="1"/>
      </xdr:nvSpPr>
      <xdr:spPr>
        <a:xfrm>
          <a:off x="2527300" y="600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56764</xdr:rowOff>
    </xdr:from>
    <xdr:to>
      <xdr:col>24</xdr:col>
      <xdr:colOff>63500</xdr:colOff>
      <xdr:row>34</xdr:row>
      <xdr:rowOff>93020</xdr:rowOff>
    </xdr:to>
    <xdr:cxnSp macro="">
      <xdr:nvCxnSpPr>
        <xdr:cNvPr id="59" name="直線コネクタ 58"/>
        <xdr:cNvCxnSpPr/>
      </xdr:nvCxnSpPr>
      <xdr:spPr>
        <a:xfrm flipV="1">
          <a:off x="3797300" y="5886064"/>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2129</xdr:rowOff>
    </xdr:from>
    <xdr:to>
      <xdr:col>19</xdr:col>
      <xdr:colOff>177800</xdr:colOff>
      <xdr:row>34</xdr:row>
      <xdr:rowOff>93020</xdr:rowOff>
    </xdr:to>
    <xdr:cxnSp macro="">
      <xdr:nvCxnSpPr>
        <xdr:cNvPr id="62" name="直線コネクタ 61"/>
        <xdr:cNvCxnSpPr/>
      </xdr:nvCxnSpPr>
      <xdr:spPr>
        <a:xfrm>
          <a:off x="2908300" y="5831429"/>
          <a:ext cx="8890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29196</xdr:rowOff>
    </xdr:from>
    <xdr:ext cx="534377" cy="259045"/>
    <xdr:sp macro="" textlink="">
      <xdr:nvSpPr>
        <xdr:cNvPr id="64" name="テキスト ボックス 63"/>
        <xdr:cNvSpPr txBox="1"/>
      </xdr:nvSpPr>
      <xdr:spPr>
        <a:xfrm>
          <a:off x="3530111" y="60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2129</xdr:rowOff>
    </xdr:from>
    <xdr:to>
      <xdr:col>15</xdr:col>
      <xdr:colOff>50800</xdr:colOff>
      <xdr:row>34</xdr:row>
      <xdr:rowOff>38133</xdr:rowOff>
    </xdr:to>
    <xdr:cxnSp macro="">
      <xdr:nvCxnSpPr>
        <xdr:cNvPr id="65" name="直線コネクタ 64"/>
        <xdr:cNvCxnSpPr/>
      </xdr:nvCxnSpPr>
      <xdr:spPr>
        <a:xfrm flipV="1">
          <a:off x="2019300" y="5831429"/>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58268</xdr:rowOff>
    </xdr:from>
    <xdr:to>
      <xdr:col>15</xdr:col>
      <xdr:colOff>101600</xdr:colOff>
      <xdr:row>35</xdr:row>
      <xdr:rowOff>159868</xdr:rowOff>
    </xdr:to>
    <xdr:sp macro="" textlink="">
      <xdr:nvSpPr>
        <xdr:cNvPr id="66" name="フローチャート: 判断 65"/>
        <xdr:cNvSpPr/>
      </xdr:nvSpPr>
      <xdr:spPr>
        <a:xfrm>
          <a:off x="2857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150995</xdr:rowOff>
    </xdr:from>
    <xdr:ext cx="534377" cy="259045"/>
    <xdr:sp macro="" textlink="">
      <xdr:nvSpPr>
        <xdr:cNvPr id="67" name="テキスト ボックス 66"/>
        <xdr:cNvSpPr txBox="1"/>
      </xdr:nvSpPr>
      <xdr:spPr>
        <a:xfrm>
          <a:off x="2641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38133</xdr:rowOff>
    </xdr:from>
    <xdr:to>
      <xdr:col>10</xdr:col>
      <xdr:colOff>114300</xdr:colOff>
      <xdr:row>35</xdr:row>
      <xdr:rowOff>109936</xdr:rowOff>
    </xdr:to>
    <xdr:cxnSp macro="">
      <xdr:nvCxnSpPr>
        <xdr:cNvPr id="68" name="直線コネクタ 67"/>
        <xdr:cNvCxnSpPr/>
      </xdr:nvCxnSpPr>
      <xdr:spPr>
        <a:xfrm flipV="1">
          <a:off x="1130300" y="5867433"/>
          <a:ext cx="889000" cy="2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69721</xdr:rowOff>
    </xdr:from>
    <xdr:to>
      <xdr:col>10</xdr:col>
      <xdr:colOff>165100</xdr:colOff>
      <xdr:row>35</xdr:row>
      <xdr:rowOff>171321</xdr:rowOff>
    </xdr:to>
    <xdr:sp macro="" textlink="">
      <xdr:nvSpPr>
        <xdr:cNvPr id="69" name="フローチャート: 判断 68"/>
        <xdr:cNvSpPr/>
      </xdr:nvSpPr>
      <xdr:spPr>
        <a:xfrm>
          <a:off x="1968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162448</xdr:rowOff>
    </xdr:from>
    <xdr:ext cx="534377" cy="259045"/>
    <xdr:sp macro="" textlink="">
      <xdr:nvSpPr>
        <xdr:cNvPr id="70" name="テキスト ボックス 69"/>
        <xdr:cNvSpPr txBox="1"/>
      </xdr:nvSpPr>
      <xdr:spPr>
        <a:xfrm>
          <a:off x="1752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100581</xdr:rowOff>
    </xdr:from>
    <xdr:to>
      <xdr:col>6</xdr:col>
      <xdr:colOff>38100</xdr:colOff>
      <xdr:row>36</xdr:row>
      <xdr:rowOff>30731</xdr:rowOff>
    </xdr:to>
    <xdr:sp macro="" textlink="">
      <xdr:nvSpPr>
        <xdr:cNvPr id="71" name="フローチャート: 判断 70"/>
        <xdr:cNvSpPr/>
      </xdr:nvSpPr>
      <xdr:spPr>
        <a:xfrm>
          <a:off x="1079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21858</xdr:rowOff>
    </xdr:from>
    <xdr:ext cx="534377" cy="259045"/>
    <xdr:sp macro="" textlink="">
      <xdr:nvSpPr>
        <xdr:cNvPr id="72" name="テキスト ボックス 71"/>
        <xdr:cNvSpPr txBox="1"/>
      </xdr:nvSpPr>
      <xdr:spPr>
        <a:xfrm>
          <a:off x="863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5964</xdr:rowOff>
    </xdr:from>
    <xdr:to>
      <xdr:col>24</xdr:col>
      <xdr:colOff>114300</xdr:colOff>
      <xdr:row>34</xdr:row>
      <xdr:rowOff>107564</xdr:rowOff>
    </xdr:to>
    <xdr:sp macro="" textlink="">
      <xdr:nvSpPr>
        <xdr:cNvPr id="78" name="楕円 77"/>
        <xdr:cNvSpPr/>
      </xdr:nvSpPr>
      <xdr:spPr>
        <a:xfrm>
          <a:off x="4584700" y="58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28841</xdr:rowOff>
    </xdr:from>
    <xdr:ext cx="534377" cy="259045"/>
    <xdr:sp macro="" textlink="">
      <xdr:nvSpPr>
        <xdr:cNvPr id="79" name="人件費該当値テキスト"/>
        <xdr:cNvSpPr txBox="1"/>
      </xdr:nvSpPr>
      <xdr:spPr>
        <a:xfrm>
          <a:off x="4686300" y="568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42220</xdr:rowOff>
    </xdr:from>
    <xdr:to>
      <xdr:col>20</xdr:col>
      <xdr:colOff>38100</xdr:colOff>
      <xdr:row>34</xdr:row>
      <xdr:rowOff>143820</xdr:rowOff>
    </xdr:to>
    <xdr:sp macro="" textlink="">
      <xdr:nvSpPr>
        <xdr:cNvPr id="80" name="楕円 79"/>
        <xdr:cNvSpPr/>
      </xdr:nvSpPr>
      <xdr:spPr>
        <a:xfrm>
          <a:off x="3746500" y="58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160347</xdr:rowOff>
    </xdr:from>
    <xdr:ext cx="534377" cy="259045"/>
    <xdr:sp macro="" textlink="">
      <xdr:nvSpPr>
        <xdr:cNvPr id="81" name="テキスト ボックス 80"/>
        <xdr:cNvSpPr txBox="1"/>
      </xdr:nvSpPr>
      <xdr:spPr>
        <a:xfrm>
          <a:off x="3530111" y="56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122779</xdr:rowOff>
    </xdr:from>
    <xdr:to>
      <xdr:col>15</xdr:col>
      <xdr:colOff>101600</xdr:colOff>
      <xdr:row>34</xdr:row>
      <xdr:rowOff>52929</xdr:rowOff>
    </xdr:to>
    <xdr:sp macro="" textlink="">
      <xdr:nvSpPr>
        <xdr:cNvPr id="82" name="楕円 81"/>
        <xdr:cNvSpPr/>
      </xdr:nvSpPr>
      <xdr:spPr>
        <a:xfrm>
          <a:off x="2857500" y="57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69456</xdr:rowOff>
    </xdr:from>
    <xdr:ext cx="534377" cy="259045"/>
    <xdr:sp macro="" textlink="">
      <xdr:nvSpPr>
        <xdr:cNvPr id="83" name="テキスト ボックス 82"/>
        <xdr:cNvSpPr txBox="1"/>
      </xdr:nvSpPr>
      <xdr:spPr>
        <a:xfrm>
          <a:off x="2641111" y="55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158783</xdr:rowOff>
    </xdr:from>
    <xdr:to>
      <xdr:col>10</xdr:col>
      <xdr:colOff>165100</xdr:colOff>
      <xdr:row>34</xdr:row>
      <xdr:rowOff>88933</xdr:rowOff>
    </xdr:to>
    <xdr:sp macro="" textlink="">
      <xdr:nvSpPr>
        <xdr:cNvPr id="84" name="楕円 83"/>
        <xdr:cNvSpPr/>
      </xdr:nvSpPr>
      <xdr:spPr>
        <a:xfrm>
          <a:off x="1968500" y="58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105460</xdr:rowOff>
    </xdr:from>
    <xdr:ext cx="534377" cy="259045"/>
    <xdr:sp macro="" textlink="">
      <xdr:nvSpPr>
        <xdr:cNvPr id="85" name="テキスト ボックス 84"/>
        <xdr:cNvSpPr txBox="1"/>
      </xdr:nvSpPr>
      <xdr:spPr>
        <a:xfrm>
          <a:off x="1752111" y="55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59136</xdr:rowOff>
    </xdr:from>
    <xdr:to>
      <xdr:col>6</xdr:col>
      <xdr:colOff>38100</xdr:colOff>
      <xdr:row>35</xdr:row>
      <xdr:rowOff>160736</xdr:rowOff>
    </xdr:to>
    <xdr:sp macro="" textlink="">
      <xdr:nvSpPr>
        <xdr:cNvPr id="86" name="楕円 85"/>
        <xdr:cNvSpPr/>
      </xdr:nvSpPr>
      <xdr:spPr>
        <a:xfrm>
          <a:off x="1079500" y="60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5813</xdr:rowOff>
    </xdr:from>
    <xdr:ext cx="534377" cy="259045"/>
    <xdr:sp macro="" textlink="">
      <xdr:nvSpPr>
        <xdr:cNvPr id="87" name="テキスト ボックス 86"/>
        <xdr:cNvSpPr txBox="1"/>
      </xdr:nvSpPr>
      <xdr:spPr>
        <a:xfrm>
          <a:off x="863111" y="58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159169</xdr:rowOff>
    </xdr:from>
    <xdr:to>
      <xdr:col>24</xdr:col>
      <xdr:colOff>63500</xdr:colOff>
      <xdr:row>55</xdr:row>
      <xdr:rowOff>83960</xdr:rowOff>
    </xdr:to>
    <xdr:cxnSp macro="">
      <xdr:nvCxnSpPr>
        <xdr:cNvPr id="117" name="直線コネクタ 116"/>
        <xdr:cNvCxnSpPr/>
      </xdr:nvCxnSpPr>
      <xdr:spPr>
        <a:xfrm flipV="1">
          <a:off x="3797300" y="9417469"/>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83960</xdr:rowOff>
    </xdr:from>
    <xdr:to>
      <xdr:col>19</xdr:col>
      <xdr:colOff>177800</xdr:colOff>
      <xdr:row>56</xdr:row>
      <xdr:rowOff>166218</xdr:rowOff>
    </xdr:to>
    <xdr:cxnSp macro="">
      <xdr:nvCxnSpPr>
        <xdr:cNvPr id="120" name="直線コネクタ 119"/>
        <xdr:cNvCxnSpPr/>
      </xdr:nvCxnSpPr>
      <xdr:spPr>
        <a:xfrm flipV="1">
          <a:off x="2908300" y="9513710"/>
          <a:ext cx="889000" cy="25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71232</xdr:rowOff>
    </xdr:from>
    <xdr:ext cx="534377" cy="259045"/>
    <xdr:sp macro="" textlink="">
      <xdr:nvSpPr>
        <xdr:cNvPr id="122" name="テキスト ボックス 121"/>
        <xdr:cNvSpPr txBox="1"/>
      </xdr:nvSpPr>
      <xdr:spPr>
        <a:xfrm>
          <a:off x="3530111" y="967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166218</xdr:rowOff>
    </xdr:from>
    <xdr:to>
      <xdr:col>15</xdr:col>
      <xdr:colOff>50800</xdr:colOff>
      <xdr:row>57</xdr:row>
      <xdr:rowOff>33534</xdr:rowOff>
    </xdr:to>
    <xdr:cxnSp macro="">
      <xdr:nvCxnSpPr>
        <xdr:cNvPr id="123" name="直線コネクタ 122"/>
        <xdr:cNvCxnSpPr/>
      </xdr:nvCxnSpPr>
      <xdr:spPr>
        <a:xfrm flipV="1">
          <a:off x="2019300" y="9767418"/>
          <a:ext cx="889000" cy="3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76536</xdr:rowOff>
    </xdr:from>
    <xdr:to>
      <xdr:col>15</xdr:col>
      <xdr:colOff>101600</xdr:colOff>
      <xdr:row>57</xdr:row>
      <xdr:rowOff>6686</xdr:rowOff>
    </xdr:to>
    <xdr:sp macro="" textlink="">
      <xdr:nvSpPr>
        <xdr:cNvPr id="124" name="フローチャート: 判断 123"/>
        <xdr:cNvSpPr/>
      </xdr:nvSpPr>
      <xdr:spPr>
        <a:xfrm>
          <a:off x="2857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23213</xdr:rowOff>
    </xdr:from>
    <xdr:ext cx="534377" cy="259045"/>
    <xdr:sp macro="" textlink="">
      <xdr:nvSpPr>
        <xdr:cNvPr id="125" name="テキスト ボックス 124"/>
        <xdr:cNvSpPr txBox="1"/>
      </xdr:nvSpPr>
      <xdr:spPr>
        <a:xfrm>
          <a:off x="2641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52489</xdr:rowOff>
    </xdr:from>
    <xdr:to>
      <xdr:col>10</xdr:col>
      <xdr:colOff>114300</xdr:colOff>
      <xdr:row>57</xdr:row>
      <xdr:rowOff>33534</xdr:rowOff>
    </xdr:to>
    <xdr:cxnSp macro="">
      <xdr:nvCxnSpPr>
        <xdr:cNvPr id="126" name="直線コネクタ 125"/>
        <xdr:cNvCxnSpPr/>
      </xdr:nvCxnSpPr>
      <xdr:spPr>
        <a:xfrm>
          <a:off x="1130300" y="9653689"/>
          <a:ext cx="889000" cy="15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144335</xdr:rowOff>
    </xdr:from>
    <xdr:to>
      <xdr:col>10</xdr:col>
      <xdr:colOff>165100</xdr:colOff>
      <xdr:row>57</xdr:row>
      <xdr:rowOff>74485</xdr:rowOff>
    </xdr:to>
    <xdr:sp macro="" textlink="">
      <xdr:nvSpPr>
        <xdr:cNvPr id="127" name="フローチャート: 判断 126"/>
        <xdr:cNvSpPr/>
      </xdr:nvSpPr>
      <xdr:spPr>
        <a:xfrm>
          <a:off x="1968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91012</xdr:rowOff>
    </xdr:from>
    <xdr:ext cx="534377" cy="259045"/>
    <xdr:sp macro="" textlink="">
      <xdr:nvSpPr>
        <xdr:cNvPr id="128" name="テキスト ボックス 127"/>
        <xdr:cNvSpPr txBox="1"/>
      </xdr:nvSpPr>
      <xdr:spPr>
        <a:xfrm>
          <a:off x="1752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29" name="フローチャート: 判断 128"/>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74680</xdr:rowOff>
    </xdr:from>
    <xdr:ext cx="534377" cy="259045"/>
    <xdr:sp macro="" textlink="">
      <xdr:nvSpPr>
        <xdr:cNvPr id="130" name="テキスト ボックス 129"/>
        <xdr:cNvSpPr txBox="1"/>
      </xdr:nvSpPr>
      <xdr:spPr>
        <a:xfrm>
          <a:off x="863111" y="98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108369</xdr:rowOff>
    </xdr:from>
    <xdr:to>
      <xdr:col>24</xdr:col>
      <xdr:colOff>114300</xdr:colOff>
      <xdr:row>55</xdr:row>
      <xdr:rowOff>38519</xdr:rowOff>
    </xdr:to>
    <xdr:sp macro="" textlink="">
      <xdr:nvSpPr>
        <xdr:cNvPr id="136" name="楕円 135"/>
        <xdr:cNvSpPr/>
      </xdr:nvSpPr>
      <xdr:spPr>
        <a:xfrm>
          <a:off x="4584700" y="93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131246</xdr:rowOff>
    </xdr:from>
    <xdr:ext cx="534377" cy="259045"/>
    <xdr:sp macro="" textlink="">
      <xdr:nvSpPr>
        <xdr:cNvPr id="137" name="物件費該当値テキスト"/>
        <xdr:cNvSpPr txBox="1"/>
      </xdr:nvSpPr>
      <xdr:spPr>
        <a:xfrm>
          <a:off x="4686300" y="921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33160</xdr:rowOff>
    </xdr:from>
    <xdr:to>
      <xdr:col>20</xdr:col>
      <xdr:colOff>38100</xdr:colOff>
      <xdr:row>55</xdr:row>
      <xdr:rowOff>134760</xdr:rowOff>
    </xdr:to>
    <xdr:sp macro="" textlink="">
      <xdr:nvSpPr>
        <xdr:cNvPr id="138" name="楕円 137"/>
        <xdr:cNvSpPr/>
      </xdr:nvSpPr>
      <xdr:spPr>
        <a:xfrm>
          <a:off x="3746500" y="94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151287</xdr:rowOff>
    </xdr:from>
    <xdr:ext cx="534377" cy="259045"/>
    <xdr:sp macro="" textlink="">
      <xdr:nvSpPr>
        <xdr:cNvPr id="139" name="テキスト ボックス 138"/>
        <xdr:cNvSpPr txBox="1"/>
      </xdr:nvSpPr>
      <xdr:spPr>
        <a:xfrm>
          <a:off x="3530111" y="923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115418</xdr:rowOff>
    </xdr:from>
    <xdr:to>
      <xdr:col>15</xdr:col>
      <xdr:colOff>101600</xdr:colOff>
      <xdr:row>57</xdr:row>
      <xdr:rowOff>45568</xdr:rowOff>
    </xdr:to>
    <xdr:sp macro="" textlink="">
      <xdr:nvSpPr>
        <xdr:cNvPr id="140" name="楕円 139"/>
        <xdr:cNvSpPr/>
      </xdr:nvSpPr>
      <xdr:spPr>
        <a:xfrm>
          <a:off x="28575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36695</xdr:rowOff>
    </xdr:from>
    <xdr:ext cx="534377" cy="259045"/>
    <xdr:sp macro="" textlink="">
      <xdr:nvSpPr>
        <xdr:cNvPr id="141" name="テキスト ボックス 140"/>
        <xdr:cNvSpPr txBox="1"/>
      </xdr:nvSpPr>
      <xdr:spPr>
        <a:xfrm>
          <a:off x="2641111" y="9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154184</xdr:rowOff>
    </xdr:from>
    <xdr:to>
      <xdr:col>10</xdr:col>
      <xdr:colOff>165100</xdr:colOff>
      <xdr:row>57</xdr:row>
      <xdr:rowOff>84334</xdr:rowOff>
    </xdr:to>
    <xdr:sp macro="" textlink="">
      <xdr:nvSpPr>
        <xdr:cNvPr id="142" name="楕円 141"/>
        <xdr:cNvSpPr/>
      </xdr:nvSpPr>
      <xdr:spPr>
        <a:xfrm>
          <a:off x="1968500" y="9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75461</xdr:rowOff>
    </xdr:from>
    <xdr:ext cx="534377" cy="259045"/>
    <xdr:sp macro="" textlink="">
      <xdr:nvSpPr>
        <xdr:cNvPr id="143" name="テキスト ボックス 142"/>
        <xdr:cNvSpPr txBox="1"/>
      </xdr:nvSpPr>
      <xdr:spPr>
        <a:xfrm>
          <a:off x="1752111" y="98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1689</xdr:rowOff>
    </xdr:from>
    <xdr:to>
      <xdr:col>6</xdr:col>
      <xdr:colOff>38100</xdr:colOff>
      <xdr:row>56</xdr:row>
      <xdr:rowOff>103289</xdr:rowOff>
    </xdr:to>
    <xdr:sp macro="" textlink="">
      <xdr:nvSpPr>
        <xdr:cNvPr id="144" name="楕円 143"/>
        <xdr:cNvSpPr/>
      </xdr:nvSpPr>
      <xdr:spPr>
        <a:xfrm>
          <a:off x="1079500" y="96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119816</xdr:rowOff>
    </xdr:from>
    <xdr:ext cx="534377" cy="259045"/>
    <xdr:sp macro="" textlink="">
      <xdr:nvSpPr>
        <xdr:cNvPr id="145" name="テキスト ボックス 144"/>
        <xdr:cNvSpPr txBox="1"/>
      </xdr:nvSpPr>
      <xdr:spPr>
        <a:xfrm>
          <a:off x="863111" y="93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138957</xdr:rowOff>
    </xdr:from>
    <xdr:to>
      <xdr:col>24</xdr:col>
      <xdr:colOff>63500</xdr:colOff>
      <xdr:row>75</xdr:row>
      <xdr:rowOff>16542</xdr:rowOff>
    </xdr:to>
    <xdr:cxnSp macro="">
      <xdr:nvCxnSpPr>
        <xdr:cNvPr id="170" name="直線コネクタ 169"/>
        <xdr:cNvCxnSpPr/>
      </xdr:nvCxnSpPr>
      <xdr:spPr>
        <a:xfrm flipV="1">
          <a:off x="3797300" y="12654807"/>
          <a:ext cx="838200" cy="2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16542</xdr:rowOff>
    </xdr:from>
    <xdr:to>
      <xdr:col>19</xdr:col>
      <xdr:colOff>177800</xdr:colOff>
      <xdr:row>75</xdr:row>
      <xdr:rowOff>169932</xdr:rowOff>
    </xdr:to>
    <xdr:cxnSp macro="">
      <xdr:nvCxnSpPr>
        <xdr:cNvPr id="173" name="直線コネクタ 172"/>
        <xdr:cNvCxnSpPr/>
      </xdr:nvCxnSpPr>
      <xdr:spPr>
        <a:xfrm flipV="1">
          <a:off x="2908300" y="12875292"/>
          <a:ext cx="8890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30751</xdr:rowOff>
    </xdr:from>
    <xdr:ext cx="469744" cy="259045"/>
    <xdr:sp macro="" textlink="">
      <xdr:nvSpPr>
        <xdr:cNvPr id="175" name="テキスト ボックス 174"/>
        <xdr:cNvSpPr txBox="1"/>
      </xdr:nvSpPr>
      <xdr:spPr>
        <a:xfrm>
          <a:off x="3562428" y="130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95523</xdr:rowOff>
    </xdr:from>
    <xdr:to>
      <xdr:col>15</xdr:col>
      <xdr:colOff>50800</xdr:colOff>
      <xdr:row>75</xdr:row>
      <xdr:rowOff>169932</xdr:rowOff>
    </xdr:to>
    <xdr:cxnSp macro="">
      <xdr:nvCxnSpPr>
        <xdr:cNvPr id="176" name="直線コネクタ 175"/>
        <xdr:cNvCxnSpPr/>
      </xdr:nvCxnSpPr>
      <xdr:spPr>
        <a:xfrm>
          <a:off x="2019300" y="12954273"/>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28493</xdr:rowOff>
    </xdr:from>
    <xdr:to>
      <xdr:col>15</xdr:col>
      <xdr:colOff>101600</xdr:colOff>
      <xdr:row>76</xdr:row>
      <xdr:rowOff>130093</xdr:rowOff>
    </xdr:to>
    <xdr:sp macro="" textlink="">
      <xdr:nvSpPr>
        <xdr:cNvPr id="177" name="フローチャート: 判断 176"/>
        <xdr:cNvSpPr/>
      </xdr:nvSpPr>
      <xdr:spPr>
        <a:xfrm>
          <a:off x="2857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121220</xdr:rowOff>
    </xdr:from>
    <xdr:ext cx="469744" cy="259045"/>
    <xdr:sp macro="" textlink="">
      <xdr:nvSpPr>
        <xdr:cNvPr id="178" name="テキスト ボックス 177"/>
        <xdr:cNvSpPr txBox="1"/>
      </xdr:nvSpPr>
      <xdr:spPr>
        <a:xfrm>
          <a:off x="2673428" y="131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45574</xdr:rowOff>
    </xdr:from>
    <xdr:to>
      <xdr:col>10</xdr:col>
      <xdr:colOff>114300</xdr:colOff>
      <xdr:row>75</xdr:row>
      <xdr:rowOff>95523</xdr:rowOff>
    </xdr:to>
    <xdr:cxnSp macro="">
      <xdr:nvCxnSpPr>
        <xdr:cNvPr id="179" name="直線コネクタ 178"/>
        <xdr:cNvCxnSpPr/>
      </xdr:nvCxnSpPr>
      <xdr:spPr>
        <a:xfrm>
          <a:off x="1130300" y="12904324"/>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7519</xdr:rowOff>
    </xdr:from>
    <xdr:to>
      <xdr:col>10</xdr:col>
      <xdr:colOff>165100</xdr:colOff>
      <xdr:row>76</xdr:row>
      <xdr:rowOff>109119</xdr:rowOff>
    </xdr:to>
    <xdr:sp macro="" textlink="">
      <xdr:nvSpPr>
        <xdr:cNvPr id="180" name="フローチャート: 判断 179"/>
        <xdr:cNvSpPr/>
      </xdr:nvSpPr>
      <xdr:spPr>
        <a:xfrm>
          <a:off x="1968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100246</xdr:rowOff>
    </xdr:from>
    <xdr:ext cx="469744" cy="259045"/>
    <xdr:sp macro="" textlink="">
      <xdr:nvSpPr>
        <xdr:cNvPr id="181" name="テキスト ボックス 180"/>
        <xdr:cNvSpPr txBox="1"/>
      </xdr:nvSpPr>
      <xdr:spPr>
        <a:xfrm>
          <a:off x="1784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160565</xdr:rowOff>
    </xdr:from>
    <xdr:to>
      <xdr:col>6</xdr:col>
      <xdr:colOff>38100</xdr:colOff>
      <xdr:row>76</xdr:row>
      <xdr:rowOff>90715</xdr:rowOff>
    </xdr:to>
    <xdr:sp macro="" textlink="">
      <xdr:nvSpPr>
        <xdr:cNvPr id="182" name="フローチャート: 判断 181"/>
        <xdr:cNvSpPr/>
      </xdr:nvSpPr>
      <xdr:spPr>
        <a:xfrm>
          <a:off x="1079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81842</xdr:rowOff>
    </xdr:from>
    <xdr:ext cx="469744" cy="259045"/>
    <xdr:sp macro="" textlink="">
      <xdr:nvSpPr>
        <xdr:cNvPr id="183" name="テキスト ボックス 182"/>
        <xdr:cNvSpPr txBox="1"/>
      </xdr:nvSpPr>
      <xdr:spPr>
        <a:xfrm>
          <a:off x="895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88157</xdr:rowOff>
    </xdr:from>
    <xdr:to>
      <xdr:col>24</xdr:col>
      <xdr:colOff>114300</xdr:colOff>
      <xdr:row>74</xdr:row>
      <xdr:rowOff>18307</xdr:rowOff>
    </xdr:to>
    <xdr:sp macro="" textlink="">
      <xdr:nvSpPr>
        <xdr:cNvPr id="189" name="楕円 188"/>
        <xdr:cNvSpPr/>
      </xdr:nvSpPr>
      <xdr:spPr>
        <a:xfrm>
          <a:off x="4584700" y="126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111034</xdr:rowOff>
    </xdr:from>
    <xdr:ext cx="534377" cy="259045"/>
    <xdr:sp macro="" textlink="">
      <xdr:nvSpPr>
        <xdr:cNvPr id="190" name="維持補修費該当値テキスト"/>
        <xdr:cNvSpPr txBox="1"/>
      </xdr:nvSpPr>
      <xdr:spPr>
        <a:xfrm>
          <a:off x="4686300" y="124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137192</xdr:rowOff>
    </xdr:from>
    <xdr:to>
      <xdr:col>20</xdr:col>
      <xdr:colOff>38100</xdr:colOff>
      <xdr:row>75</xdr:row>
      <xdr:rowOff>67342</xdr:rowOff>
    </xdr:to>
    <xdr:sp macro="" textlink="">
      <xdr:nvSpPr>
        <xdr:cNvPr id="191" name="楕円 190"/>
        <xdr:cNvSpPr/>
      </xdr:nvSpPr>
      <xdr:spPr>
        <a:xfrm>
          <a:off x="3746500" y="128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83869</xdr:rowOff>
    </xdr:from>
    <xdr:ext cx="469744" cy="259045"/>
    <xdr:sp macro="" textlink="">
      <xdr:nvSpPr>
        <xdr:cNvPr id="192" name="テキスト ボックス 191"/>
        <xdr:cNvSpPr txBox="1"/>
      </xdr:nvSpPr>
      <xdr:spPr>
        <a:xfrm>
          <a:off x="3562428" y="1259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119132</xdr:rowOff>
    </xdr:from>
    <xdr:to>
      <xdr:col>15</xdr:col>
      <xdr:colOff>101600</xdr:colOff>
      <xdr:row>76</xdr:row>
      <xdr:rowOff>49282</xdr:rowOff>
    </xdr:to>
    <xdr:sp macro="" textlink="">
      <xdr:nvSpPr>
        <xdr:cNvPr id="193" name="楕円 192"/>
        <xdr:cNvSpPr/>
      </xdr:nvSpPr>
      <xdr:spPr>
        <a:xfrm>
          <a:off x="2857500" y="12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65809</xdr:rowOff>
    </xdr:from>
    <xdr:ext cx="469744" cy="259045"/>
    <xdr:sp macro="" textlink="">
      <xdr:nvSpPr>
        <xdr:cNvPr id="194" name="テキスト ボックス 193"/>
        <xdr:cNvSpPr txBox="1"/>
      </xdr:nvSpPr>
      <xdr:spPr>
        <a:xfrm>
          <a:off x="2673428" y="12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44723</xdr:rowOff>
    </xdr:from>
    <xdr:to>
      <xdr:col>10</xdr:col>
      <xdr:colOff>165100</xdr:colOff>
      <xdr:row>75</xdr:row>
      <xdr:rowOff>146323</xdr:rowOff>
    </xdr:to>
    <xdr:sp macro="" textlink="">
      <xdr:nvSpPr>
        <xdr:cNvPr id="195" name="楕円 194"/>
        <xdr:cNvSpPr/>
      </xdr:nvSpPr>
      <xdr:spPr>
        <a:xfrm>
          <a:off x="1968500" y="129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162850</xdr:rowOff>
    </xdr:from>
    <xdr:ext cx="469744" cy="259045"/>
    <xdr:sp macro="" textlink="">
      <xdr:nvSpPr>
        <xdr:cNvPr id="196" name="テキスト ボックス 195"/>
        <xdr:cNvSpPr txBox="1"/>
      </xdr:nvSpPr>
      <xdr:spPr>
        <a:xfrm>
          <a:off x="1784428" y="126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166224</xdr:rowOff>
    </xdr:from>
    <xdr:to>
      <xdr:col>6</xdr:col>
      <xdr:colOff>38100</xdr:colOff>
      <xdr:row>75</xdr:row>
      <xdr:rowOff>96374</xdr:rowOff>
    </xdr:to>
    <xdr:sp macro="" textlink="">
      <xdr:nvSpPr>
        <xdr:cNvPr id="197" name="楕円 196"/>
        <xdr:cNvSpPr/>
      </xdr:nvSpPr>
      <xdr:spPr>
        <a:xfrm>
          <a:off x="1079500" y="128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112901</xdr:rowOff>
    </xdr:from>
    <xdr:ext cx="469744" cy="259045"/>
    <xdr:sp macro="" textlink="">
      <xdr:nvSpPr>
        <xdr:cNvPr id="198" name="テキスト ボックス 197"/>
        <xdr:cNvSpPr txBox="1"/>
      </xdr:nvSpPr>
      <xdr:spPr>
        <a:xfrm>
          <a:off x="895428" y="126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158939</xdr:rowOff>
    </xdr:from>
    <xdr:to>
      <xdr:col>24</xdr:col>
      <xdr:colOff>63500</xdr:colOff>
      <xdr:row>98</xdr:row>
      <xdr:rowOff>169683</xdr:rowOff>
    </xdr:to>
    <xdr:cxnSp macro="">
      <xdr:nvCxnSpPr>
        <xdr:cNvPr id="226" name="直線コネクタ 225"/>
        <xdr:cNvCxnSpPr/>
      </xdr:nvCxnSpPr>
      <xdr:spPr>
        <a:xfrm flipV="1">
          <a:off x="3797300" y="16789589"/>
          <a:ext cx="838200" cy="18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169683</xdr:rowOff>
    </xdr:from>
    <xdr:to>
      <xdr:col>19</xdr:col>
      <xdr:colOff>177800</xdr:colOff>
      <xdr:row>99</xdr:row>
      <xdr:rowOff>35688</xdr:rowOff>
    </xdr:to>
    <xdr:cxnSp macro="">
      <xdr:nvCxnSpPr>
        <xdr:cNvPr id="229" name="直線コネクタ 228"/>
        <xdr:cNvCxnSpPr/>
      </xdr:nvCxnSpPr>
      <xdr:spPr>
        <a:xfrm flipV="1">
          <a:off x="2908300" y="16971783"/>
          <a:ext cx="889000" cy="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37931</xdr:rowOff>
    </xdr:from>
    <xdr:to>
      <xdr:col>20</xdr:col>
      <xdr:colOff>38100</xdr:colOff>
      <xdr:row>97</xdr:row>
      <xdr:rowOff>139531</xdr:rowOff>
    </xdr:to>
    <xdr:sp macro="" textlink="">
      <xdr:nvSpPr>
        <xdr:cNvPr id="230" name="フローチャート: 判断 229"/>
        <xdr:cNvSpPr/>
      </xdr:nvSpPr>
      <xdr:spPr>
        <a:xfrm>
          <a:off x="3746500" y="16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156058</xdr:rowOff>
    </xdr:from>
    <xdr:ext cx="599010" cy="259045"/>
    <xdr:sp macro="" textlink="">
      <xdr:nvSpPr>
        <xdr:cNvPr id="231" name="テキスト ボックス 230"/>
        <xdr:cNvSpPr txBox="1"/>
      </xdr:nvSpPr>
      <xdr:spPr>
        <a:xfrm>
          <a:off x="3497795" y="1644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35688</xdr:rowOff>
    </xdr:from>
    <xdr:to>
      <xdr:col>15</xdr:col>
      <xdr:colOff>50800</xdr:colOff>
      <xdr:row>99</xdr:row>
      <xdr:rowOff>73754</xdr:rowOff>
    </xdr:to>
    <xdr:cxnSp macro="">
      <xdr:nvCxnSpPr>
        <xdr:cNvPr id="232" name="直線コネクタ 231"/>
        <xdr:cNvCxnSpPr/>
      </xdr:nvCxnSpPr>
      <xdr:spPr>
        <a:xfrm flipV="1">
          <a:off x="2019300" y="17009238"/>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103842</xdr:rowOff>
    </xdr:from>
    <xdr:to>
      <xdr:col>15</xdr:col>
      <xdr:colOff>101600</xdr:colOff>
      <xdr:row>98</xdr:row>
      <xdr:rowOff>33992</xdr:rowOff>
    </xdr:to>
    <xdr:sp macro="" textlink="">
      <xdr:nvSpPr>
        <xdr:cNvPr id="233" name="フローチャート: 判断 232"/>
        <xdr:cNvSpPr/>
      </xdr:nvSpPr>
      <xdr:spPr>
        <a:xfrm>
          <a:off x="2857500" y="1673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50519</xdr:rowOff>
    </xdr:from>
    <xdr:ext cx="599010" cy="259045"/>
    <xdr:sp macro="" textlink="">
      <xdr:nvSpPr>
        <xdr:cNvPr id="234" name="テキスト ボックス 233"/>
        <xdr:cNvSpPr txBox="1"/>
      </xdr:nvSpPr>
      <xdr:spPr>
        <a:xfrm>
          <a:off x="2608795" y="1650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73754</xdr:rowOff>
    </xdr:from>
    <xdr:to>
      <xdr:col>10</xdr:col>
      <xdr:colOff>114300</xdr:colOff>
      <xdr:row>99</xdr:row>
      <xdr:rowOff>78654</xdr:rowOff>
    </xdr:to>
    <xdr:cxnSp macro="">
      <xdr:nvCxnSpPr>
        <xdr:cNvPr id="235" name="直線コネクタ 234"/>
        <xdr:cNvCxnSpPr/>
      </xdr:nvCxnSpPr>
      <xdr:spPr>
        <a:xfrm flipV="1">
          <a:off x="1130300" y="17047304"/>
          <a:ext cx="8890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156776</xdr:rowOff>
    </xdr:from>
    <xdr:to>
      <xdr:col>10</xdr:col>
      <xdr:colOff>165100</xdr:colOff>
      <xdr:row>98</xdr:row>
      <xdr:rowOff>86926</xdr:rowOff>
    </xdr:to>
    <xdr:sp macro="" textlink="">
      <xdr:nvSpPr>
        <xdr:cNvPr id="236" name="フローチャート: 判断 235"/>
        <xdr:cNvSpPr/>
      </xdr:nvSpPr>
      <xdr:spPr>
        <a:xfrm>
          <a:off x="1968500" y="167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103453</xdr:rowOff>
    </xdr:from>
    <xdr:ext cx="599010" cy="259045"/>
    <xdr:sp macro="" textlink="">
      <xdr:nvSpPr>
        <xdr:cNvPr id="237" name="テキスト ボックス 236"/>
        <xdr:cNvSpPr txBox="1"/>
      </xdr:nvSpPr>
      <xdr:spPr>
        <a:xfrm>
          <a:off x="1719795" y="1656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xdr:rowOff>
    </xdr:from>
    <xdr:to>
      <xdr:col>6</xdr:col>
      <xdr:colOff>38100</xdr:colOff>
      <xdr:row>98</xdr:row>
      <xdr:rowOff>102370</xdr:rowOff>
    </xdr:to>
    <xdr:sp macro="" textlink="">
      <xdr:nvSpPr>
        <xdr:cNvPr id="238" name="フローチャート: 判断 237"/>
        <xdr:cNvSpPr/>
      </xdr:nvSpPr>
      <xdr:spPr>
        <a:xfrm>
          <a:off x="1079500" y="1680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118897</xdr:rowOff>
    </xdr:from>
    <xdr:ext cx="599010" cy="259045"/>
    <xdr:sp macro="" textlink="">
      <xdr:nvSpPr>
        <xdr:cNvPr id="239" name="テキスト ボックス 238"/>
        <xdr:cNvSpPr txBox="1"/>
      </xdr:nvSpPr>
      <xdr:spPr>
        <a:xfrm>
          <a:off x="830795" y="1657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108139</xdr:rowOff>
    </xdr:from>
    <xdr:to>
      <xdr:col>24</xdr:col>
      <xdr:colOff>114300</xdr:colOff>
      <xdr:row>98</xdr:row>
      <xdr:rowOff>38289</xdr:rowOff>
    </xdr:to>
    <xdr:sp macro="" textlink="">
      <xdr:nvSpPr>
        <xdr:cNvPr id="245" name="楕円 244"/>
        <xdr:cNvSpPr/>
      </xdr:nvSpPr>
      <xdr:spPr>
        <a:xfrm>
          <a:off x="4584700" y="167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86566</xdr:rowOff>
    </xdr:from>
    <xdr:ext cx="599010" cy="259045"/>
    <xdr:sp macro="" textlink="">
      <xdr:nvSpPr>
        <xdr:cNvPr id="246" name="扶助費該当値テキスト"/>
        <xdr:cNvSpPr txBox="1"/>
      </xdr:nvSpPr>
      <xdr:spPr>
        <a:xfrm>
          <a:off x="4686300" y="1671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118883</xdr:rowOff>
    </xdr:from>
    <xdr:to>
      <xdr:col>20</xdr:col>
      <xdr:colOff>38100</xdr:colOff>
      <xdr:row>99</xdr:row>
      <xdr:rowOff>49033</xdr:rowOff>
    </xdr:to>
    <xdr:sp macro="" textlink="">
      <xdr:nvSpPr>
        <xdr:cNvPr id="247" name="楕円 246"/>
        <xdr:cNvSpPr/>
      </xdr:nvSpPr>
      <xdr:spPr>
        <a:xfrm>
          <a:off x="3746500" y="169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40160</xdr:rowOff>
    </xdr:from>
    <xdr:ext cx="534377" cy="259045"/>
    <xdr:sp macro="" textlink="">
      <xdr:nvSpPr>
        <xdr:cNvPr id="248" name="テキスト ボックス 247"/>
        <xdr:cNvSpPr txBox="1"/>
      </xdr:nvSpPr>
      <xdr:spPr>
        <a:xfrm>
          <a:off x="3530111" y="1701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156338</xdr:rowOff>
    </xdr:from>
    <xdr:to>
      <xdr:col>15</xdr:col>
      <xdr:colOff>101600</xdr:colOff>
      <xdr:row>99</xdr:row>
      <xdr:rowOff>86488</xdr:rowOff>
    </xdr:to>
    <xdr:sp macro="" textlink="">
      <xdr:nvSpPr>
        <xdr:cNvPr id="249" name="楕円 248"/>
        <xdr:cNvSpPr/>
      </xdr:nvSpPr>
      <xdr:spPr>
        <a:xfrm>
          <a:off x="2857500" y="169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77615</xdr:rowOff>
    </xdr:from>
    <xdr:ext cx="534377" cy="259045"/>
    <xdr:sp macro="" textlink="">
      <xdr:nvSpPr>
        <xdr:cNvPr id="250" name="テキスト ボックス 249"/>
        <xdr:cNvSpPr txBox="1"/>
      </xdr:nvSpPr>
      <xdr:spPr>
        <a:xfrm>
          <a:off x="2641111" y="17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22954</xdr:rowOff>
    </xdr:from>
    <xdr:to>
      <xdr:col>10</xdr:col>
      <xdr:colOff>165100</xdr:colOff>
      <xdr:row>99</xdr:row>
      <xdr:rowOff>124554</xdr:rowOff>
    </xdr:to>
    <xdr:sp macro="" textlink="">
      <xdr:nvSpPr>
        <xdr:cNvPr id="251" name="楕円 250"/>
        <xdr:cNvSpPr/>
      </xdr:nvSpPr>
      <xdr:spPr>
        <a:xfrm>
          <a:off x="1968500" y="169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115681</xdr:rowOff>
    </xdr:from>
    <xdr:ext cx="534377" cy="259045"/>
    <xdr:sp macro="" textlink="">
      <xdr:nvSpPr>
        <xdr:cNvPr id="252" name="テキスト ボックス 251"/>
        <xdr:cNvSpPr txBox="1"/>
      </xdr:nvSpPr>
      <xdr:spPr>
        <a:xfrm>
          <a:off x="1752111" y="170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27854</xdr:rowOff>
    </xdr:from>
    <xdr:to>
      <xdr:col>6</xdr:col>
      <xdr:colOff>38100</xdr:colOff>
      <xdr:row>99</xdr:row>
      <xdr:rowOff>129454</xdr:rowOff>
    </xdr:to>
    <xdr:sp macro="" textlink="">
      <xdr:nvSpPr>
        <xdr:cNvPr id="253" name="楕円 252"/>
        <xdr:cNvSpPr/>
      </xdr:nvSpPr>
      <xdr:spPr>
        <a:xfrm>
          <a:off x="1079500" y="170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120581</xdr:rowOff>
    </xdr:from>
    <xdr:ext cx="534377" cy="259045"/>
    <xdr:sp macro="" textlink="">
      <xdr:nvSpPr>
        <xdr:cNvPr id="254" name="テキスト ボックス 253"/>
        <xdr:cNvSpPr txBox="1"/>
      </xdr:nvSpPr>
      <xdr:spPr>
        <a:xfrm>
          <a:off x="863111" y="170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8" name="テキスト ボックス 26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92243</xdr:rowOff>
    </xdr:from>
    <xdr:to>
      <xdr:col>54</xdr:col>
      <xdr:colOff>189865</xdr:colOff>
      <xdr:row>38</xdr:row>
      <xdr:rowOff>78900</xdr:rowOff>
    </xdr:to>
    <xdr:cxnSp macro="">
      <xdr:nvCxnSpPr>
        <xdr:cNvPr id="278" name="直線コネクタ 277"/>
        <xdr:cNvCxnSpPr/>
      </xdr:nvCxnSpPr>
      <xdr:spPr>
        <a:xfrm flipV="1">
          <a:off x="10475595" y="5921543"/>
          <a:ext cx="1270" cy="6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82727</xdr:rowOff>
    </xdr:from>
    <xdr:ext cx="534377" cy="259045"/>
    <xdr:sp macro="" textlink="">
      <xdr:nvSpPr>
        <xdr:cNvPr id="279" name="補助費等最小値テキスト"/>
        <xdr:cNvSpPr txBox="1"/>
      </xdr:nvSpPr>
      <xdr:spPr>
        <a:xfrm>
          <a:off x="10528300" y="65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78900</xdr:rowOff>
    </xdr:from>
    <xdr:to>
      <xdr:col>55</xdr:col>
      <xdr:colOff>88900</xdr:colOff>
      <xdr:row>38</xdr:row>
      <xdr:rowOff>78900</xdr:rowOff>
    </xdr:to>
    <xdr:cxnSp macro="">
      <xdr:nvCxnSpPr>
        <xdr:cNvPr id="280" name="直線コネクタ 279"/>
        <xdr:cNvCxnSpPr/>
      </xdr:nvCxnSpPr>
      <xdr:spPr>
        <a:xfrm>
          <a:off x="10388600" y="65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38920</xdr:rowOff>
    </xdr:from>
    <xdr:ext cx="599010" cy="259045"/>
    <xdr:sp macro="" textlink="">
      <xdr:nvSpPr>
        <xdr:cNvPr id="281" name="補助費等最大値テキスト"/>
        <xdr:cNvSpPr txBox="1"/>
      </xdr:nvSpPr>
      <xdr:spPr>
        <a:xfrm>
          <a:off x="10528300" y="569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92243</xdr:rowOff>
    </xdr:from>
    <xdr:to>
      <xdr:col>55</xdr:col>
      <xdr:colOff>88900</xdr:colOff>
      <xdr:row>34</xdr:row>
      <xdr:rowOff>92243</xdr:rowOff>
    </xdr:to>
    <xdr:cxnSp macro="">
      <xdr:nvCxnSpPr>
        <xdr:cNvPr id="282" name="直線コネクタ 281"/>
        <xdr:cNvCxnSpPr/>
      </xdr:nvCxnSpPr>
      <xdr:spPr>
        <a:xfrm>
          <a:off x="10388600" y="592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46865</xdr:rowOff>
    </xdr:from>
    <xdr:to>
      <xdr:col>55</xdr:col>
      <xdr:colOff>0</xdr:colOff>
      <xdr:row>34</xdr:row>
      <xdr:rowOff>139807</xdr:rowOff>
    </xdr:to>
    <xdr:cxnSp macro="">
      <xdr:nvCxnSpPr>
        <xdr:cNvPr id="283" name="直線コネクタ 282"/>
        <xdr:cNvCxnSpPr/>
      </xdr:nvCxnSpPr>
      <xdr:spPr>
        <a:xfrm>
          <a:off x="9639300" y="5190365"/>
          <a:ext cx="838200" cy="77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144327</xdr:rowOff>
    </xdr:from>
    <xdr:ext cx="534377" cy="259045"/>
    <xdr:sp macro="" textlink="">
      <xdr:nvSpPr>
        <xdr:cNvPr id="284" name="補助費等平均値テキスト"/>
        <xdr:cNvSpPr txBox="1"/>
      </xdr:nvSpPr>
      <xdr:spPr>
        <a:xfrm>
          <a:off x="10528300" y="631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165900</xdr:rowOff>
    </xdr:from>
    <xdr:to>
      <xdr:col>55</xdr:col>
      <xdr:colOff>50800</xdr:colOff>
      <xdr:row>37</xdr:row>
      <xdr:rowOff>96050</xdr:rowOff>
    </xdr:to>
    <xdr:sp macro="" textlink="">
      <xdr:nvSpPr>
        <xdr:cNvPr id="285" name="フローチャート: 判断 284"/>
        <xdr:cNvSpPr/>
      </xdr:nvSpPr>
      <xdr:spPr>
        <a:xfrm>
          <a:off x="104267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46865</xdr:rowOff>
    </xdr:from>
    <xdr:to>
      <xdr:col>50</xdr:col>
      <xdr:colOff>114300</xdr:colOff>
      <xdr:row>35</xdr:row>
      <xdr:rowOff>43581</xdr:rowOff>
    </xdr:to>
    <xdr:cxnSp macro="">
      <xdr:nvCxnSpPr>
        <xdr:cNvPr id="286" name="直線コネクタ 285"/>
        <xdr:cNvCxnSpPr/>
      </xdr:nvCxnSpPr>
      <xdr:spPr>
        <a:xfrm flipV="1">
          <a:off x="8750300" y="5190365"/>
          <a:ext cx="889000" cy="8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119631</xdr:rowOff>
    </xdr:from>
    <xdr:to>
      <xdr:col>50</xdr:col>
      <xdr:colOff>165100</xdr:colOff>
      <xdr:row>32</xdr:row>
      <xdr:rowOff>49781</xdr:rowOff>
    </xdr:to>
    <xdr:sp macro="" textlink="">
      <xdr:nvSpPr>
        <xdr:cNvPr id="287" name="フローチャート: 判断 286"/>
        <xdr:cNvSpPr/>
      </xdr:nvSpPr>
      <xdr:spPr>
        <a:xfrm>
          <a:off x="9588500" y="543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40908</xdr:rowOff>
    </xdr:from>
    <xdr:ext cx="599010" cy="259045"/>
    <xdr:sp macro="" textlink="">
      <xdr:nvSpPr>
        <xdr:cNvPr id="288" name="テキスト ボックス 287"/>
        <xdr:cNvSpPr txBox="1"/>
      </xdr:nvSpPr>
      <xdr:spPr>
        <a:xfrm>
          <a:off x="9339795" y="552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43581</xdr:rowOff>
    </xdr:from>
    <xdr:to>
      <xdr:col>45</xdr:col>
      <xdr:colOff>177800</xdr:colOff>
      <xdr:row>35</xdr:row>
      <xdr:rowOff>48992</xdr:rowOff>
    </xdr:to>
    <xdr:cxnSp macro="">
      <xdr:nvCxnSpPr>
        <xdr:cNvPr id="289" name="直線コネクタ 288"/>
        <xdr:cNvCxnSpPr/>
      </xdr:nvCxnSpPr>
      <xdr:spPr>
        <a:xfrm flipV="1">
          <a:off x="7861300" y="604433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115235</xdr:rowOff>
    </xdr:from>
    <xdr:to>
      <xdr:col>46</xdr:col>
      <xdr:colOff>38100</xdr:colOff>
      <xdr:row>37</xdr:row>
      <xdr:rowOff>45385</xdr:rowOff>
    </xdr:to>
    <xdr:sp macro="" textlink="">
      <xdr:nvSpPr>
        <xdr:cNvPr id="290" name="フローチャート: 判断 289"/>
        <xdr:cNvSpPr/>
      </xdr:nvSpPr>
      <xdr:spPr>
        <a:xfrm>
          <a:off x="8699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36512</xdr:rowOff>
    </xdr:from>
    <xdr:ext cx="534377" cy="259045"/>
    <xdr:sp macro="" textlink="">
      <xdr:nvSpPr>
        <xdr:cNvPr id="291" name="テキスト ボックス 290"/>
        <xdr:cNvSpPr txBox="1"/>
      </xdr:nvSpPr>
      <xdr:spPr>
        <a:xfrm>
          <a:off x="8483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30285</xdr:rowOff>
    </xdr:from>
    <xdr:to>
      <xdr:col>41</xdr:col>
      <xdr:colOff>50800</xdr:colOff>
      <xdr:row>35</xdr:row>
      <xdr:rowOff>48992</xdr:rowOff>
    </xdr:to>
    <xdr:cxnSp macro="">
      <xdr:nvCxnSpPr>
        <xdr:cNvPr id="292" name="直線コネクタ 291"/>
        <xdr:cNvCxnSpPr/>
      </xdr:nvCxnSpPr>
      <xdr:spPr>
        <a:xfrm>
          <a:off x="6972300" y="6031035"/>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138354</xdr:rowOff>
    </xdr:from>
    <xdr:to>
      <xdr:col>41</xdr:col>
      <xdr:colOff>101600</xdr:colOff>
      <xdr:row>37</xdr:row>
      <xdr:rowOff>68504</xdr:rowOff>
    </xdr:to>
    <xdr:sp macro="" textlink="">
      <xdr:nvSpPr>
        <xdr:cNvPr id="293" name="フローチャート: 判断 292"/>
        <xdr:cNvSpPr/>
      </xdr:nvSpPr>
      <xdr:spPr>
        <a:xfrm>
          <a:off x="7810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59631</xdr:rowOff>
    </xdr:from>
    <xdr:ext cx="534377" cy="259045"/>
    <xdr:sp macro="" textlink="">
      <xdr:nvSpPr>
        <xdr:cNvPr id="294" name="テキスト ボックス 293"/>
        <xdr:cNvSpPr txBox="1"/>
      </xdr:nvSpPr>
      <xdr:spPr>
        <a:xfrm>
          <a:off x="7594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145798</xdr:rowOff>
    </xdr:from>
    <xdr:to>
      <xdr:col>36</xdr:col>
      <xdr:colOff>165100</xdr:colOff>
      <xdr:row>37</xdr:row>
      <xdr:rowOff>75948</xdr:rowOff>
    </xdr:to>
    <xdr:sp macro="" textlink="">
      <xdr:nvSpPr>
        <xdr:cNvPr id="295" name="フローチャート: 判断 294"/>
        <xdr:cNvSpPr/>
      </xdr:nvSpPr>
      <xdr:spPr>
        <a:xfrm>
          <a:off x="6921500" y="631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67075</xdr:rowOff>
    </xdr:from>
    <xdr:ext cx="534377" cy="259045"/>
    <xdr:sp macro="" textlink="">
      <xdr:nvSpPr>
        <xdr:cNvPr id="296" name="テキスト ボックス 295"/>
        <xdr:cNvSpPr txBox="1"/>
      </xdr:nvSpPr>
      <xdr:spPr>
        <a:xfrm>
          <a:off x="6705111" y="64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89007</xdr:rowOff>
    </xdr:from>
    <xdr:to>
      <xdr:col>55</xdr:col>
      <xdr:colOff>50800</xdr:colOff>
      <xdr:row>35</xdr:row>
      <xdr:rowOff>19157</xdr:rowOff>
    </xdr:to>
    <xdr:sp macro="" textlink="">
      <xdr:nvSpPr>
        <xdr:cNvPr id="302" name="楕円 301"/>
        <xdr:cNvSpPr/>
      </xdr:nvSpPr>
      <xdr:spPr>
        <a:xfrm>
          <a:off x="10426700" y="59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3934</xdr:rowOff>
    </xdr:from>
    <xdr:ext cx="534377" cy="259045"/>
    <xdr:sp macro="" textlink="">
      <xdr:nvSpPr>
        <xdr:cNvPr id="303" name="補助費等該当値テキスト"/>
        <xdr:cNvSpPr txBox="1"/>
      </xdr:nvSpPr>
      <xdr:spPr>
        <a:xfrm>
          <a:off x="10528300" y="583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167515</xdr:rowOff>
    </xdr:from>
    <xdr:to>
      <xdr:col>50</xdr:col>
      <xdr:colOff>165100</xdr:colOff>
      <xdr:row>30</xdr:row>
      <xdr:rowOff>97665</xdr:rowOff>
    </xdr:to>
    <xdr:sp macro="" textlink="">
      <xdr:nvSpPr>
        <xdr:cNvPr id="304" name="楕円 303"/>
        <xdr:cNvSpPr/>
      </xdr:nvSpPr>
      <xdr:spPr>
        <a:xfrm>
          <a:off x="9588500" y="51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114192</xdr:rowOff>
    </xdr:from>
    <xdr:ext cx="599010" cy="259045"/>
    <xdr:sp macro="" textlink="">
      <xdr:nvSpPr>
        <xdr:cNvPr id="305" name="テキスト ボックス 304"/>
        <xdr:cNvSpPr txBox="1"/>
      </xdr:nvSpPr>
      <xdr:spPr>
        <a:xfrm>
          <a:off x="9339795" y="49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164231</xdr:rowOff>
    </xdr:from>
    <xdr:to>
      <xdr:col>46</xdr:col>
      <xdr:colOff>38100</xdr:colOff>
      <xdr:row>35</xdr:row>
      <xdr:rowOff>94381</xdr:rowOff>
    </xdr:to>
    <xdr:sp macro="" textlink="">
      <xdr:nvSpPr>
        <xdr:cNvPr id="306" name="楕円 305"/>
        <xdr:cNvSpPr/>
      </xdr:nvSpPr>
      <xdr:spPr>
        <a:xfrm>
          <a:off x="8699500" y="59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110908</xdr:rowOff>
    </xdr:from>
    <xdr:ext cx="534377" cy="259045"/>
    <xdr:sp macro="" textlink="">
      <xdr:nvSpPr>
        <xdr:cNvPr id="307" name="テキスト ボックス 306"/>
        <xdr:cNvSpPr txBox="1"/>
      </xdr:nvSpPr>
      <xdr:spPr>
        <a:xfrm>
          <a:off x="8483111" y="57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169642</xdr:rowOff>
    </xdr:from>
    <xdr:to>
      <xdr:col>41</xdr:col>
      <xdr:colOff>101600</xdr:colOff>
      <xdr:row>35</xdr:row>
      <xdr:rowOff>99792</xdr:rowOff>
    </xdr:to>
    <xdr:sp macro="" textlink="">
      <xdr:nvSpPr>
        <xdr:cNvPr id="308" name="楕円 307"/>
        <xdr:cNvSpPr/>
      </xdr:nvSpPr>
      <xdr:spPr>
        <a:xfrm>
          <a:off x="7810500" y="59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116319</xdr:rowOff>
    </xdr:from>
    <xdr:ext cx="534377" cy="259045"/>
    <xdr:sp macro="" textlink="">
      <xdr:nvSpPr>
        <xdr:cNvPr id="309" name="テキスト ボックス 308"/>
        <xdr:cNvSpPr txBox="1"/>
      </xdr:nvSpPr>
      <xdr:spPr>
        <a:xfrm>
          <a:off x="7594111" y="57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150935</xdr:rowOff>
    </xdr:from>
    <xdr:to>
      <xdr:col>36</xdr:col>
      <xdr:colOff>165100</xdr:colOff>
      <xdr:row>35</xdr:row>
      <xdr:rowOff>81085</xdr:rowOff>
    </xdr:to>
    <xdr:sp macro="" textlink="">
      <xdr:nvSpPr>
        <xdr:cNvPr id="310" name="楕円 309"/>
        <xdr:cNvSpPr/>
      </xdr:nvSpPr>
      <xdr:spPr>
        <a:xfrm>
          <a:off x="6921500" y="59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97612</xdr:rowOff>
    </xdr:from>
    <xdr:ext cx="534377" cy="259045"/>
    <xdr:sp macro="" textlink="">
      <xdr:nvSpPr>
        <xdr:cNvPr id="311" name="テキスト ボックス 310"/>
        <xdr:cNvSpPr txBox="1"/>
      </xdr:nvSpPr>
      <xdr:spPr>
        <a:xfrm>
          <a:off x="6705111" y="575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5" name="直線コネクタ 334"/>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6"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7" name="直線コネクタ 336"/>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38"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39" name="直線コネクタ 338"/>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140233</xdr:rowOff>
    </xdr:from>
    <xdr:to>
      <xdr:col>55</xdr:col>
      <xdr:colOff>0</xdr:colOff>
      <xdr:row>55</xdr:row>
      <xdr:rowOff>132842</xdr:rowOff>
    </xdr:to>
    <xdr:cxnSp macro="">
      <xdr:nvCxnSpPr>
        <xdr:cNvPr id="340" name="直線コネクタ 339"/>
        <xdr:cNvCxnSpPr/>
      </xdr:nvCxnSpPr>
      <xdr:spPr>
        <a:xfrm>
          <a:off x="9639300" y="9398533"/>
          <a:ext cx="8382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1" name="普通建設事業費平均値テキスト"/>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2" name="フローチャート: 判断 341"/>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140233</xdr:rowOff>
    </xdr:from>
    <xdr:to>
      <xdr:col>50</xdr:col>
      <xdr:colOff>114300</xdr:colOff>
      <xdr:row>56</xdr:row>
      <xdr:rowOff>109593</xdr:rowOff>
    </xdr:to>
    <xdr:cxnSp macro="">
      <xdr:nvCxnSpPr>
        <xdr:cNvPr id="343" name="直線コネクタ 342"/>
        <xdr:cNvCxnSpPr/>
      </xdr:nvCxnSpPr>
      <xdr:spPr>
        <a:xfrm flipV="1">
          <a:off x="8750300" y="9398533"/>
          <a:ext cx="889000" cy="3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44" name="フローチャート: 判断 343"/>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46326</xdr:rowOff>
    </xdr:from>
    <xdr:ext cx="534377" cy="259045"/>
    <xdr:sp macro="" textlink="">
      <xdr:nvSpPr>
        <xdr:cNvPr id="345" name="テキスト ボックス 344"/>
        <xdr:cNvSpPr txBox="1"/>
      </xdr:nvSpPr>
      <xdr:spPr>
        <a:xfrm>
          <a:off x="9372111" y="96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109593</xdr:rowOff>
    </xdr:from>
    <xdr:to>
      <xdr:col>45</xdr:col>
      <xdr:colOff>177800</xdr:colOff>
      <xdr:row>57</xdr:row>
      <xdr:rowOff>27846</xdr:rowOff>
    </xdr:to>
    <xdr:cxnSp macro="">
      <xdr:nvCxnSpPr>
        <xdr:cNvPr id="346" name="直線コネクタ 345"/>
        <xdr:cNvCxnSpPr/>
      </xdr:nvCxnSpPr>
      <xdr:spPr>
        <a:xfrm flipV="1">
          <a:off x="7861300" y="9710793"/>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130421</xdr:rowOff>
    </xdr:from>
    <xdr:to>
      <xdr:col>46</xdr:col>
      <xdr:colOff>38100</xdr:colOff>
      <xdr:row>56</xdr:row>
      <xdr:rowOff>60571</xdr:rowOff>
    </xdr:to>
    <xdr:sp macro="" textlink="">
      <xdr:nvSpPr>
        <xdr:cNvPr id="347" name="フローチャート: 判断 346"/>
        <xdr:cNvSpPr/>
      </xdr:nvSpPr>
      <xdr:spPr>
        <a:xfrm>
          <a:off x="8699500" y="95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77098</xdr:rowOff>
    </xdr:from>
    <xdr:ext cx="534377" cy="259045"/>
    <xdr:sp macro="" textlink="">
      <xdr:nvSpPr>
        <xdr:cNvPr id="348" name="テキスト ボックス 347"/>
        <xdr:cNvSpPr txBox="1"/>
      </xdr:nvSpPr>
      <xdr:spPr>
        <a:xfrm>
          <a:off x="8483111" y="93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30254</xdr:rowOff>
    </xdr:from>
    <xdr:to>
      <xdr:col>41</xdr:col>
      <xdr:colOff>50800</xdr:colOff>
      <xdr:row>57</xdr:row>
      <xdr:rowOff>27846</xdr:rowOff>
    </xdr:to>
    <xdr:cxnSp macro="">
      <xdr:nvCxnSpPr>
        <xdr:cNvPr id="349" name="直線コネクタ 348"/>
        <xdr:cNvCxnSpPr/>
      </xdr:nvCxnSpPr>
      <xdr:spPr>
        <a:xfrm>
          <a:off x="6972300" y="9631454"/>
          <a:ext cx="889000" cy="16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169954</xdr:rowOff>
    </xdr:from>
    <xdr:to>
      <xdr:col>41</xdr:col>
      <xdr:colOff>101600</xdr:colOff>
      <xdr:row>56</xdr:row>
      <xdr:rowOff>100104</xdr:rowOff>
    </xdr:to>
    <xdr:sp macro="" textlink="">
      <xdr:nvSpPr>
        <xdr:cNvPr id="350" name="フローチャート: 判断 349"/>
        <xdr:cNvSpPr/>
      </xdr:nvSpPr>
      <xdr:spPr>
        <a:xfrm>
          <a:off x="7810500" y="959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116631</xdr:rowOff>
    </xdr:from>
    <xdr:ext cx="534377" cy="259045"/>
    <xdr:sp macro="" textlink="">
      <xdr:nvSpPr>
        <xdr:cNvPr id="351" name="テキスト ボックス 350"/>
        <xdr:cNvSpPr txBox="1"/>
      </xdr:nvSpPr>
      <xdr:spPr>
        <a:xfrm>
          <a:off x="7594111" y="93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156299</xdr:rowOff>
    </xdr:from>
    <xdr:to>
      <xdr:col>36</xdr:col>
      <xdr:colOff>165100</xdr:colOff>
      <xdr:row>56</xdr:row>
      <xdr:rowOff>86449</xdr:rowOff>
    </xdr:to>
    <xdr:sp macro="" textlink="">
      <xdr:nvSpPr>
        <xdr:cNvPr id="352" name="フローチャート: 判断 351"/>
        <xdr:cNvSpPr/>
      </xdr:nvSpPr>
      <xdr:spPr>
        <a:xfrm>
          <a:off x="6921500" y="9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77576</xdr:rowOff>
    </xdr:from>
    <xdr:ext cx="534377" cy="259045"/>
    <xdr:sp macro="" textlink="">
      <xdr:nvSpPr>
        <xdr:cNvPr id="353" name="テキスト ボックス 352"/>
        <xdr:cNvSpPr txBox="1"/>
      </xdr:nvSpPr>
      <xdr:spPr>
        <a:xfrm>
          <a:off x="6705111" y="96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82042</xdr:rowOff>
    </xdr:from>
    <xdr:to>
      <xdr:col>55</xdr:col>
      <xdr:colOff>50800</xdr:colOff>
      <xdr:row>56</xdr:row>
      <xdr:rowOff>12192</xdr:rowOff>
    </xdr:to>
    <xdr:sp macro="" textlink="">
      <xdr:nvSpPr>
        <xdr:cNvPr id="359" name="楕円 358"/>
        <xdr:cNvSpPr/>
      </xdr:nvSpPr>
      <xdr:spPr>
        <a:xfrm>
          <a:off x="10426700" y="9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104919</xdr:rowOff>
    </xdr:from>
    <xdr:ext cx="534377" cy="259045"/>
    <xdr:sp macro="" textlink="">
      <xdr:nvSpPr>
        <xdr:cNvPr id="360" name="普通建設事業費該当値テキスト"/>
        <xdr:cNvSpPr txBox="1"/>
      </xdr:nvSpPr>
      <xdr:spPr>
        <a:xfrm>
          <a:off x="10528300" y="93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89433</xdr:rowOff>
    </xdr:from>
    <xdr:to>
      <xdr:col>50</xdr:col>
      <xdr:colOff>165100</xdr:colOff>
      <xdr:row>55</xdr:row>
      <xdr:rowOff>19583</xdr:rowOff>
    </xdr:to>
    <xdr:sp macro="" textlink="">
      <xdr:nvSpPr>
        <xdr:cNvPr id="361" name="楕円 360"/>
        <xdr:cNvSpPr/>
      </xdr:nvSpPr>
      <xdr:spPr>
        <a:xfrm>
          <a:off x="9588500" y="93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36110</xdr:rowOff>
    </xdr:from>
    <xdr:ext cx="534377" cy="259045"/>
    <xdr:sp macro="" textlink="">
      <xdr:nvSpPr>
        <xdr:cNvPr id="362" name="テキスト ボックス 361"/>
        <xdr:cNvSpPr txBox="1"/>
      </xdr:nvSpPr>
      <xdr:spPr>
        <a:xfrm>
          <a:off x="9372111" y="91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58793</xdr:rowOff>
    </xdr:from>
    <xdr:to>
      <xdr:col>46</xdr:col>
      <xdr:colOff>38100</xdr:colOff>
      <xdr:row>56</xdr:row>
      <xdr:rowOff>160393</xdr:rowOff>
    </xdr:to>
    <xdr:sp macro="" textlink="">
      <xdr:nvSpPr>
        <xdr:cNvPr id="363" name="楕円 362"/>
        <xdr:cNvSpPr/>
      </xdr:nvSpPr>
      <xdr:spPr>
        <a:xfrm>
          <a:off x="8699500" y="96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151520</xdr:rowOff>
    </xdr:from>
    <xdr:ext cx="534377" cy="259045"/>
    <xdr:sp macro="" textlink="">
      <xdr:nvSpPr>
        <xdr:cNvPr id="364" name="テキスト ボックス 363"/>
        <xdr:cNvSpPr txBox="1"/>
      </xdr:nvSpPr>
      <xdr:spPr>
        <a:xfrm>
          <a:off x="8483111" y="975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148496</xdr:rowOff>
    </xdr:from>
    <xdr:to>
      <xdr:col>41</xdr:col>
      <xdr:colOff>101600</xdr:colOff>
      <xdr:row>57</xdr:row>
      <xdr:rowOff>78646</xdr:rowOff>
    </xdr:to>
    <xdr:sp macro="" textlink="">
      <xdr:nvSpPr>
        <xdr:cNvPr id="365" name="楕円 364"/>
        <xdr:cNvSpPr/>
      </xdr:nvSpPr>
      <xdr:spPr>
        <a:xfrm>
          <a:off x="7810500" y="97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69773</xdr:rowOff>
    </xdr:from>
    <xdr:ext cx="534377" cy="259045"/>
    <xdr:sp macro="" textlink="">
      <xdr:nvSpPr>
        <xdr:cNvPr id="366" name="テキスト ボックス 365"/>
        <xdr:cNvSpPr txBox="1"/>
      </xdr:nvSpPr>
      <xdr:spPr>
        <a:xfrm>
          <a:off x="7594111" y="98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150904</xdr:rowOff>
    </xdr:from>
    <xdr:to>
      <xdr:col>36</xdr:col>
      <xdr:colOff>165100</xdr:colOff>
      <xdr:row>56</xdr:row>
      <xdr:rowOff>81054</xdr:rowOff>
    </xdr:to>
    <xdr:sp macro="" textlink="">
      <xdr:nvSpPr>
        <xdr:cNvPr id="367" name="楕円 366"/>
        <xdr:cNvSpPr/>
      </xdr:nvSpPr>
      <xdr:spPr>
        <a:xfrm>
          <a:off x="6921500" y="95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97581</xdr:rowOff>
    </xdr:from>
    <xdr:ext cx="534377" cy="259045"/>
    <xdr:sp macro="" textlink="">
      <xdr:nvSpPr>
        <xdr:cNvPr id="368" name="テキスト ボックス 367"/>
        <xdr:cNvSpPr txBox="1"/>
      </xdr:nvSpPr>
      <xdr:spPr>
        <a:xfrm>
          <a:off x="6705111" y="93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2" name="直線コネクタ 391"/>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3"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4" name="直線コネクタ 393"/>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5"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6" name="直線コネクタ 395"/>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122568</xdr:rowOff>
    </xdr:from>
    <xdr:to>
      <xdr:col>55</xdr:col>
      <xdr:colOff>0</xdr:colOff>
      <xdr:row>78</xdr:row>
      <xdr:rowOff>30759</xdr:rowOff>
    </xdr:to>
    <xdr:cxnSp macro="">
      <xdr:nvCxnSpPr>
        <xdr:cNvPr id="397" name="直線コネクタ 396"/>
        <xdr:cNvCxnSpPr/>
      </xdr:nvCxnSpPr>
      <xdr:spPr>
        <a:xfrm flipV="1">
          <a:off x="9639300" y="13324218"/>
          <a:ext cx="838200" cy="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398" name="普通建設事業費 （ うち新規整備　）平均値テキスト"/>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399" name="フローチャート: 判断 398"/>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30759</xdr:rowOff>
    </xdr:from>
    <xdr:to>
      <xdr:col>50</xdr:col>
      <xdr:colOff>114300</xdr:colOff>
      <xdr:row>78</xdr:row>
      <xdr:rowOff>102019</xdr:rowOff>
    </xdr:to>
    <xdr:cxnSp macro="">
      <xdr:nvCxnSpPr>
        <xdr:cNvPr id="400" name="直線コネクタ 399"/>
        <xdr:cNvCxnSpPr/>
      </xdr:nvCxnSpPr>
      <xdr:spPr>
        <a:xfrm flipV="1">
          <a:off x="8750300" y="13403859"/>
          <a:ext cx="889000" cy="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1" name="フローチャート: 判断 400"/>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38422</xdr:rowOff>
    </xdr:from>
    <xdr:ext cx="534377" cy="259045"/>
    <xdr:sp macro="" textlink="">
      <xdr:nvSpPr>
        <xdr:cNvPr id="402" name="テキスト ボックス 401"/>
        <xdr:cNvSpPr txBox="1"/>
      </xdr:nvSpPr>
      <xdr:spPr>
        <a:xfrm>
          <a:off x="9372111" y="130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102019</xdr:rowOff>
    </xdr:from>
    <xdr:to>
      <xdr:col>45</xdr:col>
      <xdr:colOff>177800</xdr:colOff>
      <xdr:row>78</xdr:row>
      <xdr:rowOff>126112</xdr:rowOff>
    </xdr:to>
    <xdr:cxnSp macro="">
      <xdr:nvCxnSpPr>
        <xdr:cNvPr id="403" name="直線コネクタ 402"/>
        <xdr:cNvCxnSpPr/>
      </xdr:nvCxnSpPr>
      <xdr:spPr>
        <a:xfrm flipV="1">
          <a:off x="7861300" y="13475119"/>
          <a:ext cx="889000" cy="2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04" name="フローチャート: 判断 403"/>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98975</xdr:rowOff>
    </xdr:from>
    <xdr:ext cx="534377" cy="259045"/>
    <xdr:sp macro="" textlink="">
      <xdr:nvSpPr>
        <xdr:cNvPr id="405" name="テキスト ボックス 404"/>
        <xdr:cNvSpPr txBox="1"/>
      </xdr:nvSpPr>
      <xdr:spPr>
        <a:xfrm>
          <a:off x="8483111" y="13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126112</xdr:rowOff>
    </xdr:from>
    <xdr:to>
      <xdr:col>41</xdr:col>
      <xdr:colOff>50800</xdr:colOff>
      <xdr:row>78</xdr:row>
      <xdr:rowOff>151727</xdr:rowOff>
    </xdr:to>
    <xdr:cxnSp macro="">
      <xdr:nvCxnSpPr>
        <xdr:cNvPr id="406" name="直線コネクタ 405"/>
        <xdr:cNvCxnSpPr/>
      </xdr:nvCxnSpPr>
      <xdr:spPr>
        <a:xfrm flipV="1">
          <a:off x="6972300" y="13499212"/>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07" name="フローチャート: 判断 406"/>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129036</xdr:rowOff>
    </xdr:from>
    <xdr:ext cx="534377" cy="259045"/>
    <xdr:sp macro="" textlink="">
      <xdr:nvSpPr>
        <xdr:cNvPr id="408" name="テキスト ボックス 407"/>
        <xdr:cNvSpPr txBox="1"/>
      </xdr:nvSpPr>
      <xdr:spPr>
        <a:xfrm>
          <a:off x="7594111" y="131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09" name="フローチャート: 判断 408"/>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90352</xdr:rowOff>
    </xdr:from>
    <xdr:ext cx="534377" cy="259045"/>
    <xdr:sp macro="" textlink="">
      <xdr:nvSpPr>
        <xdr:cNvPr id="410" name="テキスト ボックス 409"/>
        <xdr:cNvSpPr txBox="1"/>
      </xdr:nvSpPr>
      <xdr:spPr>
        <a:xfrm>
          <a:off x="6705111" y="131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71768</xdr:rowOff>
    </xdr:from>
    <xdr:to>
      <xdr:col>55</xdr:col>
      <xdr:colOff>50800</xdr:colOff>
      <xdr:row>78</xdr:row>
      <xdr:rowOff>1918</xdr:rowOff>
    </xdr:to>
    <xdr:sp macro="" textlink="">
      <xdr:nvSpPr>
        <xdr:cNvPr id="416" name="楕円 415"/>
        <xdr:cNvSpPr/>
      </xdr:nvSpPr>
      <xdr:spPr>
        <a:xfrm>
          <a:off x="10426700" y="132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94645</xdr:rowOff>
    </xdr:from>
    <xdr:ext cx="534377" cy="259045"/>
    <xdr:sp macro="" textlink="">
      <xdr:nvSpPr>
        <xdr:cNvPr id="417" name="普通建設事業費 （ うち新規整備　）該当値テキスト"/>
        <xdr:cNvSpPr txBox="1"/>
      </xdr:nvSpPr>
      <xdr:spPr>
        <a:xfrm>
          <a:off x="10528300" y="131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151409</xdr:rowOff>
    </xdr:from>
    <xdr:to>
      <xdr:col>50</xdr:col>
      <xdr:colOff>165100</xdr:colOff>
      <xdr:row>78</xdr:row>
      <xdr:rowOff>81559</xdr:rowOff>
    </xdr:to>
    <xdr:sp macro="" textlink="">
      <xdr:nvSpPr>
        <xdr:cNvPr id="418" name="楕円 417"/>
        <xdr:cNvSpPr/>
      </xdr:nvSpPr>
      <xdr:spPr>
        <a:xfrm>
          <a:off x="9588500" y="133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72686</xdr:rowOff>
    </xdr:from>
    <xdr:ext cx="534377" cy="259045"/>
    <xdr:sp macro="" textlink="">
      <xdr:nvSpPr>
        <xdr:cNvPr id="419" name="テキスト ボックス 418"/>
        <xdr:cNvSpPr txBox="1"/>
      </xdr:nvSpPr>
      <xdr:spPr>
        <a:xfrm>
          <a:off x="9372111" y="134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51219</xdr:rowOff>
    </xdr:from>
    <xdr:to>
      <xdr:col>46</xdr:col>
      <xdr:colOff>38100</xdr:colOff>
      <xdr:row>78</xdr:row>
      <xdr:rowOff>152819</xdr:rowOff>
    </xdr:to>
    <xdr:sp macro="" textlink="">
      <xdr:nvSpPr>
        <xdr:cNvPr id="420" name="楕円 419"/>
        <xdr:cNvSpPr/>
      </xdr:nvSpPr>
      <xdr:spPr>
        <a:xfrm>
          <a:off x="8699500" y="13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143946</xdr:rowOff>
    </xdr:from>
    <xdr:ext cx="469744" cy="259045"/>
    <xdr:sp macro="" textlink="">
      <xdr:nvSpPr>
        <xdr:cNvPr id="421" name="テキスト ボックス 420"/>
        <xdr:cNvSpPr txBox="1"/>
      </xdr:nvSpPr>
      <xdr:spPr>
        <a:xfrm>
          <a:off x="8515428" y="1351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75312</xdr:rowOff>
    </xdr:from>
    <xdr:to>
      <xdr:col>41</xdr:col>
      <xdr:colOff>101600</xdr:colOff>
      <xdr:row>79</xdr:row>
      <xdr:rowOff>5462</xdr:rowOff>
    </xdr:to>
    <xdr:sp macro="" textlink="">
      <xdr:nvSpPr>
        <xdr:cNvPr id="422" name="楕円 421"/>
        <xdr:cNvSpPr/>
      </xdr:nvSpPr>
      <xdr:spPr>
        <a:xfrm>
          <a:off x="7810500" y="134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168039</xdr:rowOff>
    </xdr:from>
    <xdr:ext cx="469744" cy="259045"/>
    <xdr:sp macro="" textlink="">
      <xdr:nvSpPr>
        <xdr:cNvPr id="423" name="テキスト ボックス 422"/>
        <xdr:cNvSpPr txBox="1"/>
      </xdr:nvSpPr>
      <xdr:spPr>
        <a:xfrm>
          <a:off x="7626428" y="1354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100927</xdr:rowOff>
    </xdr:from>
    <xdr:to>
      <xdr:col>36</xdr:col>
      <xdr:colOff>165100</xdr:colOff>
      <xdr:row>79</xdr:row>
      <xdr:rowOff>31077</xdr:rowOff>
    </xdr:to>
    <xdr:sp macro="" textlink="">
      <xdr:nvSpPr>
        <xdr:cNvPr id="424" name="楕円 423"/>
        <xdr:cNvSpPr/>
      </xdr:nvSpPr>
      <xdr:spPr>
        <a:xfrm>
          <a:off x="6921500" y="134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22204</xdr:rowOff>
    </xdr:from>
    <xdr:ext cx="469744" cy="259045"/>
    <xdr:sp macro="" textlink="">
      <xdr:nvSpPr>
        <xdr:cNvPr id="425" name="テキスト ボックス 424"/>
        <xdr:cNvSpPr txBox="1"/>
      </xdr:nvSpPr>
      <xdr:spPr>
        <a:xfrm>
          <a:off x="6737428" y="1356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7" name="直線コネクタ 446"/>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48"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49" name="直線コネクタ 448"/>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0"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1" name="直線コネクタ 450"/>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80516</xdr:rowOff>
    </xdr:from>
    <xdr:to>
      <xdr:col>55</xdr:col>
      <xdr:colOff>0</xdr:colOff>
      <xdr:row>96</xdr:row>
      <xdr:rowOff>25011</xdr:rowOff>
    </xdr:to>
    <xdr:cxnSp macro="">
      <xdr:nvCxnSpPr>
        <xdr:cNvPr id="452" name="直線コネクタ 451"/>
        <xdr:cNvCxnSpPr/>
      </xdr:nvCxnSpPr>
      <xdr:spPr>
        <a:xfrm flipV="1">
          <a:off x="9639300" y="16368266"/>
          <a:ext cx="8382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3" name="普通建設事業費 （ うち更新整備　）平均値テキスト"/>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4" name="フローチャート: 判断 453"/>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151633</xdr:rowOff>
    </xdr:from>
    <xdr:to>
      <xdr:col>50</xdr:col>
      <xdr:colOff>114300</xdr:colOff>
      <xdr:row>96</xdr:row>
      <xdr:rowOff>25011</xdr:rowOff>
    </xdr:to>
    <xdr:cxnSp macro="">
      <xdr:nvCxnSpPr>
        <xdr:cNvPr id="455" name="直線コネクタ 454"/>
        <xdr:cNvCxnSpPr/>
      </xdr:nvCxnSpPr>
      <xdr:spPr>
        <a:xfrm>
          <a:off x="8750300" y="16267933"/>
          <a:ext cx="889000" cy="2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56" name="フローチャート: 判断 455"/>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57" name="テキスト ボックス 456"/>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151633</xdr:rowOff>
    </xdr:from>
    <xdr:to>
      <xdr:col>45</xdr:col>
      <xdr:colOff>177800</xdr:colOff>
      <xdr:row>94</xdr:row>
      <xdr:rowOff>156204</xdr:rowOff>
    </xdr:to>
    <xdr:cxnSp macro="">
      <xdr:nvCxnSpPr>
        <xdr:cNvPr id="458" name="直線コネクタ 457"/>
        <xdr:cNvCxnSpPr/>
      </xdr:nvCxnSpPr>
      <xdr:spPr>
        <a:xfrm flipV="1">
          <a:off x="7861300" y="1626793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59" name="フローチャート: 判断 458"/>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60312</xdr:rowOff>
    </xdr:from>
    <xdr:ext cx="534377" cy="259045"/>
    <xdr:sp macro="" textlink="">
      <xdr:nvSpPr>
        <xdr:cNvPr id="460" name="テキスト ボックス 459"/>
        <xdr:cNvSpPr txBox="1"/>
      </xdr:nvSpPr>
      <xdr:spPr>
        <a:xfrm>
          <a:off x="8483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157004</xdr:rowOff>
    </xdr:from>
    <xdr:to>
      <xdr:col>41</xdr:col>
      <xdr:colOff>50800</xdr:colOff>
      <xdr:row>94</xdr:row>
      <xdr:rowOff>156204</xdr:rowOff>
    </xdr:to>
    <xdr:cxnSp macro="">
      <xdr:nvCxnSpPr>
        <xdr:cNvPr id="461" name="直線コネクタ 460"/>
        <xdr:cNvCxnSpPr/>
      </xdr:nvCxnSpPr>
      <xdr:spPr>
        <a:xfrm>
          <a:off x="6972300" y="15758954"/>
          <a:ext cx="889000" cy="5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2" name="フローチャート: 判断 461"/>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3" name="テキスト ボックス 462"/>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64" name="フローチャート: 判断 463"/>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43324</xdr:rowOff>
    </xdr:from>
    <xdr:ext cx="534377" cy="259045"/>
    <xdr:sp macro="" textlink="">
      <xdr:nvSpPr>
        <xdr:cNvPr id="465" name="テキスト ボックス 464"/>
        <xdr:cNvSpPr txBox="1"/>
      </xdr:nvSpPr>
      <xdr:spPr>
        <a:xfrm>
          <a:off x="6705111" y="161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29716</xdr:rowOff>
    </xdr:from>
    <xdr:to>
      <xdr:col>55</xdr:col>
      <xdr:colOff>50800</xdr:colOff>
      <xdr:row>95</xdr:row>
      <xdr:rowOff>131316</xdr:rowOff>
    </xdr:to>
    <xdr:sp macro="" textlink="">
      <xdr:nvSpPr>
        <xdr:cNvPr id="471" name="楕円 470"/>
        <xdr:cNvSpPr/>
      </xdr:nvSpPr>
      <xdr:spPr>
        <a:xfrm>
          <a:off x="10426700" y="1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52593</xdr:rowOff>
    </xdr:from>
    <xdr:ext cx="534377" cy="259045"/>
    <xdr:sp macro="" textlink="">
      <xdr:nvSpPr>
        <xdr:cNvPr id="472" name="普通建設事業費 （ うち更新整備　）該当値テキスト"/>
        <xdr:cNvSpPr txBox="1"/>
      </xdr:nvSpPr>
      <xdr:spPr>
        <a:xfrm>
          <a:off x="10528300" y="161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145661</xdr:rowOff>
    </xdr:from>
    <xdr:to>
      <xdr:col>50</xdr:col>
      <xdr:colOff>165100</xdr:colOff>
      <xdr:row>96</xdr:row>
      <xdr:rowOff>75811</xdr:rowOff>
    </xdr:to>
    <xdr:sp macro="" textlink="">
      <xdr:nvSpPr>
        <xdr:cNvPr id="473" name="楕円 472"/>
        <xdr:cNvSpPr/>
      </xdr:nvSpPr>
      <xdr:spPr>
        <a:xfrm>
          <a:off x="9588500" y="164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66938</xdr:rowOff>
    </xdr:from>
    <xdr:ext cx="534377" cy="259045"/>
    <xdr:sp macro="" textlink="">
      <xdr:nvSpPr>
        <xdr:cNvPr id="474" name="テキスト ボックス 473"/>
        <xdr:cNvSpPr txBox="1"/>
      </xdr:nvSpPr>
      <xdr:spPr>
        <a:xfrm>
          <a:off x="9372111" y="165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100833</xdr:rowOff>
    </xdr:from>
    <xdr:to>
      <xdr:col>46</xdr:col>
      <xdr:colOff>38100</xdr:colOff>
      <xdr:row>95</xdr:row>
      <xdr:rowOff>30983</xdr:rowOff>
    </xdr:to>
    <xdr:sp macro="" textlink="">
      <xdr:nvSpPr>
        <xdr:cNvPr id="475" name="楕円 474"/>
        <xdr:cNvSpPr/>
      </xdr:nvSpPr>
      <xdr:spPr>
        <a:xfrm>
          <a:off x="8699500" y="162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22110</xdr:rowOff>
    </xdr:from>
    <xdr:ext cx="534377" cy="259045"/>
    <xdr:sp macro="" textlink="">
      <xdr:nvSpPr>
        <xdr:cNvPr id="476" name="テキスト ボックス 475"/>
        <xdr:cNvSpPr txBox="1"/>
      </xdr:nvSpPr>
      <xdr:spPr>
        <a:xfrm>
          <a:off x="8483111" y="163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105404</xdr:rowOff>
    </xdr:from>
    <xdr:to>
      <xdr:col>41</xdr:col>
      <xdr:colOff>101600</xdr:colOff>
      <xdr:row>95</xdr:row>
      <xdr:rowOff>35554</xdr:rowOff>
    </xdr:to>
    <xdr:sp macro="" textlink="">
      <xdr:nvSpPr>
        <xdr:cNvPr id="477" name="楕円 476"/>
        <xdr:cNvSpPr/>
      </xdr:nvSpPr>
      <xdr:spPr>
        <a:xfrm>
          <a:off x="7810500" y="162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26681</xdr:rowOff>
    </xdr:from>
    <xdr:ext cx="534377" cy="259045"/>
    <xdr:sp macro="" textlink="">
      <xdr:nvSpPr>
        <xdr:cNvPr id="478" name="テキスト ボックス 477"/>
        <xdr:cNvSpPr txBox="1"/>
      </xdr:nvSpPr>
      <xdr:spPr>
        <a:xfrm>
          <a:off x="7594111" y="163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106204</xdr:rowOff>
    </xdr:from>
    <xdr:to>
      <xdr:col>36</xdr:col>
      <xdr:colOff>165100</xdr:colOff>
      <xdr:row>92</xdr:row>
      <xdr:rowOff>36354</xdr:rowOff>
    </xdr:to>
    <xdr:sp macro="" textlink="">
      <xdr:nvSpPr>
        <xdr:cNvPr id="479" name="楕円 478"/>
        <xdr:cNvSpPr/>
      </xdr:nvSpPr>
      <xdr:spPr>
        <a:xfrm>
          <a:off x="6921500" y="157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52881</xdr:rowOff>
    </xdr:from>
    <xdr:ext cx="534377" cy="259045"/>
    <xdr:sp macro="" textlink="">
      <xdr:nvSpPr>
        <xdr:cNvPr id="480" name="テキスト ボックス 479"/>
        <xdr:cNvSpPr txBox="1"/>
      </xdr:nvSpPr>
      <xdr:spPr>
        <a:xfrm>
          <a:off x="6705111" y="1548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4" name="テキスト ボックス 49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6" name="テキスト ボックス 49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8" name="テキスト ボックス 49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4" name="直線コネクタ 503"/>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7"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08" name="直線コネクタ 507"/>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20701</xdr:rowOff>
    </xdr:from>
    <xdr:to>
      <xdr:col>85</xdr:col>
      <xdr:colOff>127000</xdr:colOff>
      <xdr:row>39</xdr:row>
      <xdr:rowOff>38481</xdr:rowOff>
    </xdr:to>
    <xdr:cxnSp macro="">
      <xdr:nvCxnSpPr>
        <xdr:cNvPr id="509" name="直線コネクタ 508"/>
        <xdr:cNvCxnSpPr/>
      </xdr:nvCxnSpPr>
      <xdr:spPr>
        <a:xfrm flipV="1">
          <a:off x="15481300" y="6707251"/>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0"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1" name="フローチャート: 判断 510"/>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167513</xdr:rowOff>
    </xdr:from>
    <xdr:to>
      <xdr:col>81</xdr:col>
      <xdr:colOff>50800</xdr:colOff>
      <xdr:row>39</xdr:row>
      <xdr:rowOff>38481</xdr:rowOff>
    </xdr:to>
    <xdr:cxnSp macro="">
      <xdr:nvCxnSpPr>
        <xdr:cNvPr id="512" name="直線コネクタ 511"/>
        <xdr:cNvCxnSpPr/>
      </xdr:nvCxnSpPr>
      <xdr:spPr>
        <a:xfrm>
          <a:off x="14592300" y="6682613"/>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3" name="フローチャート: 判断 512"/>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14" name="テキスト ボックス 513"/>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148717</xdr:rowOff>
    </xdr:from>
    <xdr:to>
      <xdr:col>76</xdr:col>
      <xdr:colOff>114300</xdr:colOff>
      <xdr:row>38</xdr:row>
      <xdr:rowOff>167513</xdr:rowOff>
    </xdr:to>
    <xdr:cxnSp macro="">
      <xdr:nvCxnSpPr>
        <xdr:cNvPr id="515" name="直線コネクタ 514"/>
        <xdr:cNvCxnSpPr/>
      </xdr:nvCxnSpPr>
      <xdr:spPr>
        <a:xfrm>
          <a:off x="13703300" y="6663817"/>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16" name="フローチャート: 判断 515"/>
        <xdr:cNvSpPr/>
      </xdr:nvSpPr>
      <xdr:spPr>
        <a:xfrm>
          <a:off x="14541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141622</xdr:rowOff>
    </xdr:from>
    <xdr:ext cx="469744" cy="259045"/>
    <xdr:sp macro="" textlink="">
      <xdr:nvSpPr>
        <xdr:cNvPr id="517" name="テキスト ボックス 516"/>
        <xdr:cNvSpPr txBox="1"/>
      </xdr:nvSpPr>
      <xdr:spPr>
        <a:xfrm>
          <a:off x="14357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140335</xdr:rowOff>
    </xdr:from>
    <xdr:to>
      <xdr:col>71</xdr:col>
      <xdr:colOff>177800</xdr:colOff>
      <xdr:row>38</xdr:row>
      <xdr:rowOff>148717</xdr:rowOff>
    </xdr:to>
    <xdr:cxnSp macro="">
      <xdr:nvCxnSpPr>
        <xdr:cNvPr id="518" name="直線コネクタ 517"/>
        <xdr:cNvCxnSpPr/>
      </xdr:nvCxnSpPr>
      <xdr:spPr>
        <a:xfrm>
          <a:off x="12814300" y="665543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52959</xdr:rowOff>
    </xdr:from>
    <xdr:to>
      <xdr:col>72</xdr:col>
      <xdr:colOff>38100</xdr:colOff>
      <xdr:row>37</xdr:row>
      <xdr:rowOff>154559</xdr:rowOff>
    </xdr:to>
    <xdr:sp macro="" textlink="">
      <xdr:nvSpPr>
        <xdr:cNvPr id="519" name="フローチャート: 判断 518"/>
        <xdr:cNvSpPr/>
      </xdr:nvSpPr>
      <xdr:spPr>
        <a:xfrm>
          <a:off x="13652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171086</xdr:rowOff>
    </xdr:from>
    <xdr:ext cx="469744" cy="259045"/>
    <xdr:sp macro="" textlink="">
      <xdr:nvSpPr>
        <xdr:cNvPr id="520" name="テキスト ボックス 519"/>
        <xdr:cNvSpPr txBox="1"/>
      </xdr:nvSpPr>
      <xdr:spPr>
        <a:xfrm>
          <a:off x="13468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104521</xdr:rowOff>
    </xdr:from>
    <xdr:to>
      <xdr:col>67</xdr:col>
      <xdr:colOff>101600</xdr:colOff>
      <xdr:row>38</xdr:row>
      <xdr:rowOff>34671</xdr:rowOff>
    </xdr:to>
    <xdr:sp macro="" textlink="">
      <xdr:nvSpPr>
        <xdr:cNvPr id="521" name="フローチャート: 判断 520"/>
        <xdr:cNvSpPr/>
      </xdr:nvSpPr>
      <xdr:spPr>
        <a:xfrm>
          <a:off x="12763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51198</xdr:rowOff>
    </xdr:from>
    <xdr:ext cx="469744" cy="259045"/>
    <xdr:sp macro="" textlink="">
      <xdr:nvSpPr>
        <xdr:cNvPr id="522" name="テキスト ボックス 521"/>
        <xdr:cNvSpPr txBox="1"/>
      </xdr:nvSpPr>
      <xdr:spPr>
        <a:xfrm>
          <a:off x="12579428"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141351</xdr:rowOff>
    </xdr:from>
    <xdr:to>
      <xdr:col>85</xdr:col>
      <xdr:colOff>177800</xdr:colOff>
      <xdr:row>39</xdr:row>
      <xdr:rowOff>71501</xdr:rowOff>
    </xdr:to>
    <xdr:sp macro="" textlink="">
      <xdr:nvSpPr>
        <xdr:cNvPr id="528" name="楕円 527"/>
        <xdr:cNvSpPr/>
      </xdr:nvSpPr>
      <xdr:spPr>
        <a:xfrm>
          <a:off x="16268700" y="66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56278</xdr:rowOff>
    </xdr:from>
    <xdr:ext cx="378565" cy="259045"/>
    <xdr:sp macro="" textlink="">
      <xdr:nvSpPr>
        <xdr:cNvPr id="529" name="災害復旧事業費該当値テキスト"/>
        <xdr:cNvSpPr txBox="1"/>
      </xdr:nvSpPr>
      <xdr:spPr>
        <a:xfrm>
          <a:off x="16370300"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159131</xdr:rowOff>
    </xdr:from>
    <xdr:to>
      <xdr:col>81</xdr:col>
      <xdr:colOff>101600</xdr:colOff>
      <xdr:row>39</xdr:row>
      <xdr:rowOff>89281</xdr:rowOff>
    </xdr:to>
    <xdr:sp macro="" textlink="">
      <xdr:nvSpPr>
        <xdr:cNvPr id="530" name="楕円 529"/>
        <xdr:cNvSpPr/>
      </xdr:nvSpPr>
      <xdr:spPr>
        <a:xfrm>
          <a:off x="15430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80408</xdr:rowOff>
    </xdr:from>
    <xdr:ext cx="313932" cy="259045"/>
    <xdr:sp macro="" textlink="">
      <xdr:nvSpPr>
        <xdr:cNvPr id="531" name="テキスト ボックス 530"/>
        <xdr:cNvSpPr txBox="1"/>
      </xdr:nvSpPr>
      <xdr:spPr>
        <a:xfrm>
          <a:off x="15324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116713</xdr:rowOff>
    </xdr:from>
    <xdr:to>
      <xdr:col>76</xdr:col>
      <xdr:colOff>165100</xdr:colOff>
      <xdr:row>39</xdr:row>
      <xdr:rowOff>46863</xdr:rowOff>
    </xdr:to>
    <xdr:sp macro="" textlink="">
      <xdr:nvSpPr>
        <xdr:cNvPr id="532" name="楕円 531"/>
        <xdr:cNvSpPr/>
      </xdr:nvSpPr>
      <xdr:spPr>
        <a:xfrm>
          <a:off x="14541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37990</xdr:rowOff>
    </xdr:from>
    <xdr:ext cx="378565" cy="259045"/>
    <xdr:sp macro="" textlink="">
      <xdr:nvSpPr>
        <xdr:cNvPr id="533" name="テキスト ボックス 532"/>
        <xdr:cNvSpPr txBox="1"/>
      </xdr:nvSpPr>
      <xdr:spPr>
        <a:xfrm>
          <a:off x="14403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97917</xdr:rowOff>
    </xdr:from>
    <xdr:to>
      <xdr:col>72</xdr:col>
      <xdr:colOff>38100</xdr:colOff>
      <xdr:row>39</xdr:row>
      <xdr:rowOff>28067</xdr:rowOff>
    </xdr:to>
    <xdr:sp macro="" textlink="">
      <xdr:nvSpPr>
        <xdr:cNvPr id="534" name="楕円 533"/>
        <xdr:cNvSpPr/>
      </xdr:nvSpPr>
      <xdr:spPr>
        <a:xfrm>
          <a:off x="13652500" y="66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19194</xdr:rowOff>
    </xdr:from>
    <xdr:ext cx="378565" cy="259045"/>
    <xdr:sp macro="" textlink="">
      <xdr:nvSpPr>
        <xdr:cNvPr id="535" name="テキスト ボックス 534"/>
        <xdr:cNvSpPr txBox="1"/>
      </xdr:nvSpPr>
      <xdr:spPr>
        <a:xfrm>
          <a:off x="13514017" y="67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89535</xdr:rowOff>
    </xdr:from>
    <xdr:to>
      <xdr:col>67</xdr:col>
      <xdr:colOff>101600</xdr:colOff>
      <xdr:row>39</xdr:row>
      <xdr:rowOff>19685</xdr:rowOff>
    </xdr:to>
    <xdr:sp macro="" textlink="">
      <xdr:nvSpPr>
        <xdr:cNvPr id="536" name="楕円 535"/>
        <xdr:cNvSpPr/>
      </xdr:nvSpPr>
      <xdr:spPr>
        <a:xfrm>
          <a:off x="12763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10812</xdr:rowOff>
    </xdr:from>
    <xdr:ext cx="378565" cy="259045"/>
    <xdr:sp macro="" textlink="">
      <xdr:nvSpPr>
        <xdr:cNvPr id="537" name="テキスト ボックス 536"/>
        <xdr:cNvSpPr txBox="1"/>
      </xdr:nvSpPr>
      <xdr:spPr>
        <a:xfrm>
          <a:off x="12625017"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6" name="テキスト ボックス 60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0" name="直線コネクタ 609"/>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1"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2" name="直線コネクタ 611"/>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3"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4" name="直線コネクタ 613"/>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23590</xdr:rowOff>
    </xdr:from>
    <xdr:to>
      <xdr:col>85</xdr:col>
      <xdr:colOff>127000</xdr:colOff>
      <xdr:row>71</xdr:row>
      <xdr:rowOff>14332</xdr:rowOff>
    </xdr:to>
    <xdr:cxnSp macro="">
      <xdr:nvCxnSpPr>
        <xdr:cNvPr id="615" name="直線コネクタ 614"/>
        <xdr:cNvCxnSpPr/>
      </xdr:nvCxnSpPr>
      <xdr:spPr>
        <a:xfrm flipV="1">
          <a:off x="15481300" y="12025090"/>
          <a:ext cx="838200" cy="1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6"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7" name="フローチャート: 判断 616"/>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14332</xdr:rowOff>
    </xdr:from>
    <xdr:to>
      <xdr:col>81</xdr:col>
      <xdr:colOff>50800</xdr:colOff>
      <xdr:row>71</xdr:row>
      <xdr:rowOff>38906</xdr:rowOff>
    </xdr:to>
    <xdr:cxnSp macro="">
      <xdr:nvCxnSpPr>
        <xdr:cNvPr id="618" name="直線コネクタ 617"/>
        <xdr:cNvCxnSpPr/>
      </xdr:nvCxnSpPr>
      <xdr:spPr>
        <a:xfrm flipV="1">
          <a:off x="14592300" y="1218728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19" name="フローチャート: 判断 618"/>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84605</xdr:rowOff>
    </xdr:from>
    <xdr:ext cx="534377" cy="259045"/>
    <xdr:sp macro="" textlink="">
      <xdr:nvSpPr>
        <xdr:cNvPr id="620" name="テキスト ボックス 619"/>
        <xdr:cNvSpPr txBox="1"/>
      </xdr:nvSpPr>
      <xdr:spPr>
        <a:xfrm>
          <a:off x="15214111" y="127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18656</xdr:rowOff>
    </xdr:from>
    <xdr:to>
      <xdr:col>76</xdr:col>
      <xdr:colOff>114300</xdr:colOff>
      <xdr:row>71</xdr:row>
      <xdr:rowOff>38906</xdr:rowOff>
    </xdr:to>
    <xdr:cxnSp macro="">
      <xdr:nvCxnSpPr>
        <xdr:cNvPr id="621" name="直線コネクタ 620"/>
        <xdr:cNvCxnSpPr/>
      </xdr:nvCxnSpPr>
      <xdr:spPr>
        <a:xfrm>
          <a:off x="13703300" y="12191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149841</xdr:rowOff>
    </xdr:from>
    <xdr:to>
      <xdr:col>76</xdr:col>
      <xdr:colOff>165100</xdr:colOff>
      <xdr:row>74</xdr:row>
      <xdr:rowOff>79991</xdr:rowOff>
    </xdr:to>
    <xdr:sp macro="" textlink="">
      <xdr:nvSpPr>
        <xdr:cNvPr id="622" name="フローチャート: 判断 621"/>
        <xdr:cNvSpPr/>
      </xdr:nvSpPr>
      <xdr:spPr>
        <a:xfrm>
          <a:off x="14541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71118</xdr:rowOff>
    </xdr:from>
    <xdr:ext cx="534377" cy="259045"/>
    <xdr:sp macro="" textlink="">
      <xdr:nvSpPr>
        <xdr:cNvPr id="623" name="テキスト ボックス 622"/>
        <xdr:cNvSpPr txBox="1"/>
      </xdr:nvSpPr>
      <xdr:spPr>
        <a:xfrm>
          <a:off x="14325111" y="127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18656</xdr:rowOff>
    </xdr:from>
    <xdr:to>
      <xdr:col>71</xdr:col>
      <xdr:colOff>177800</xdr:colOff>
      <xdr:row>71</xdr:row>
      <xdr:rowOff>38983</xdr:rowOff>
    </xdr:to>
    <xdr:cxnSp macro="">
      <xdr:nvCxnSpPr>
        <xdr:cNvPr id="624" name="直線コネクタ 623"/>
        <xdr:cNvCxnSpPr/>
      </xdr:nvCxnSpPr>
      <xdr:spPr>
        <a:xfrm flipV="1">
          <a:off x="12814300" y="12191606"/>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133039</xdr:rowOff>
    </xdr:from>
    <xdr:to>
      <xdr:col>72</xdr:col>
      <xdr:colOff>38100</xdr:colOff>
      <xdr:row>74</xdr:row>
      <xdr:rowOff>63189</xdr:rowOff>
    </xdr:to>
    <xdr:sp macro="" textlink="">
      <xdr:nvSpPr>
        <xdr:cNvPr id="625" name="フローチャート: 判断 624"/>
        <xdr:cNvSpPr/>
      </xdr:nvSpPr>
      <xdr:spPr>
        <a:xfrm>
          <a:off x="13652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54316</xdr:rowOff>
    </xdr:from>
    <xdr:ext cx="534377" cy="259045"/>
    <xdr:sp macro="" textlink="">
      <xdr:nvSpPr>
        <xdr:cNvPr id="626" name="テキスト ボックス 625"/>
        <xdr:cNvSpPr txBox="1"/>
      </xdr:nvSpPr>
      <xdr:spPr>
        <a:xfrm>
          <a:off x="13436111" y="127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154146</xdr:rowOff>
    </xdr:from>
    <xdr:to>
      <xdr:col>67</xdr:col>
      <xdr:colOff>101600</xdr:colOff>
      <xdr:row>74</xdr:row>
      <xdr:rowOff>84296</xdr:rowOff>
    </xdr:to>
    <xdr:sp macro="" textlink="">
      <xdr:nvSpPr>
        <xdr:cNvPr id="627" name="フローチャート: 判断 626"/>
        <xdr:cNvSpPr/>
      </xdr:nvSpPr>
      <xdr:spPr>
        <a:xfrm>
          <a:off x="12763500" y="126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75423</xdr:rowOff>
    </xdr:from>
    <xdr:ext cx="534377" cy="259045"/>
    <xdr:sp macro="" textlink="">
      <xdr:nvSpPr>
        <xdr:cNvPr id="628" name="テキスト ボックス 627"/>
        <xdr:cNvSpPr txBox="1"/>
      </xdr:nvSpPr>
      <xdr:spPr>
        <a:xfrm>
          <a:off x="12547111" y="127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144240</xdr:rowOff>
    </xdr:from>
    <xdr:to>
      <xdr:col>85</xdr:col>
      <xdr:colOff>177800</xdr:colOff>
      <xdr:row>70</xdr:row>
      <xdr:rowOff>74390</xdr:rowOff>
    </xdr:to>
    <xdr:sp macro="" textlink="">
      <xdr:nvSpPr>
        <xdr:cNvPr id="634" name="楕円 633"/>
        <xdr:cNvSpPr/>
      </xdr:nvSpPr>
      <xdr:spPr>
        <a:xfrm>
          <a:off x="16268700" y="119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97267</xdr:rowOff>
    </xdr:from>
    <xdr:ext cx="534377" cy="259045"/>
    <xdr:sp macro="" textlink="">
      <xdr:nvSpPr>
        <xdr:cNvPr id="635" name="公債費該当値テキスト"/>
        <xdr:cNvSpPr txBox="1"/>
      </xdr:nvSpPr>
      <xdr:spPr>
        <a:xfrm>
          <a:off x="16370300" y="119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134982</xdr:rowOff>
    </xdr:from>
    <xdr:to>
      <xdr:col>81</xdr:col>
      <xdr:colOff>101600</xdr:colOff>
      <xdr:row>71</xdr:row>
      <xdr:rowOff>65132</xdr:rowOff>
    </xdr:to>
    <xdr:sp macro="" textlink="">
      <xdr:nvSpPr>
        <xdr:cNvPr id="636" name="楕円 635"/>
        <xdr:cNvSpPr/>
      </xdr:nvSpPr>
      <xdr:spPr>
        <a:xfrm>
          <a:off x="15430500" y="121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81659</xdr:rowOff>
    </xdr:from>
    <xdr:ext cx="534377" cy="259045"/>
    <xdr:sp macro="" textlink="">
      <xdr:nvSpPr>
        <xdr:cNvPr id="637" name="テキスト ボックス 636"/>
        <xdr:cNvSpPr txBox="1"/>
      </xdr:nvSpPr>
      <xdr:spPr>
        <a:xfrm>
          <a:off x="15214111" y="1191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159556</xdr:rowOff>
    </xdr:from>
    <xdr:to>
      <xdr:col>76</xdr:col>
      <xdr:colOff>165100</xdr:colOff>
      <xdr:row>71</xdr:row>
      <xdr:rowOff>89706</xdr:rowOff>
    </xdr:to>
    <xdr:sp macro="" textlink="">
      <xdr:nvSpPr>
        <xdr:cNvPr id="638" name="楕円 637"/>
        <xdr:cNvSpPr/>
      </xdr:nvSpPr>
      <xdr:spPr>
        <a:xfrm>
          <a:off x="14541500" y="121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106233</xdr:rowOff>
    </xdr:from>
    <xdr:ext cx="534377" cy="259045"/>
    <xdr:sp macro="" textlink="">
      <xdr:nvSpPr>
        <xdr:cNvPr id="639" name="テキスト ボックス 638"/>
        <xdr:cNvSpPr txBox="1"/>
      </xdr:nvSpPr>
      <xdr:spPr>
        <a:xfrm>
          <a:off x="14325111" y="119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139306</xdr:rowOff>
    </xdr:from>
    <xdr:to>
      <xdr:col>72</xdr:col>
      <xdr:colOff>38100</xdr:colOff>
      <xdr:row>71</xdr:row>
      <xdr:rowOff>69456</xdr:rowOff>
    </xdr:to>
    <xdr:sp macro="" textlink="">
      <xdr:nvSpPr>
        <xdr:cNvPr id="640" name="楕円 639"/>
        <xdr:cNvSpPr/>
      </xdr:nvSpPr>
      <xdr:spPr>
        <a:xfrm>
          <a:off x="13652500" y="121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85983</xdr:rowOff>
    </xdr:from>
    <xdr:ext cx="534377" cy="259045"/>
    <xdr:sp macro="" textlink="">
      <xdr:nvSpPr>
        <xdr:cNvPr id="641" name="テキスト ボックス 640"/>
        <xdr:cNvSpPr txBox="1"/>
      </xdr:nvSpPr>
      <xdr:spPr>
        <a:xfrm>
          <a:off x="13436111" y="119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159633</xdr:rowOff>
    </xdr:from>
    <xdr:to>
      <xdr:col>67</xdr:col>
      <xdr:colOff>101600</xdr:colOff>
      <xdr:row>71</xdr:row>
      <xdr:rowOff>89783</xdr:rowOff>
    </xdr:to>
    <xdr:sp macro="" textlink="">
      <xdr:nvSpPr>
        <xdr:cNvPr id="642" name="楕円 641"/>
        <xdr:cNvSpPr/>
      </xdr:nvSpPr>
      <xdr:spPr>
        <a:xfrm>
          <a:off x="12763500" y="121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106310</xdr:rowOff>
    </xdr:from>
    <xdr:ext cx="534377" cy="259045"/>
    <xdr:sp macro="" textlink="">
      <xdr:nvSpPr>
        <xdr:cNvPr id="643" name="テキスト ボックス 642"/>
        <xdr:cNvSpPr txBox="1"/>
      </xdr:nvSpPr>
      <xdr:spPr>
        <a:xfrm>
          <a:off x="12547111" y="11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7" name="直線コネクタ 666"/>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68"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69" name="直線コネクタ 668"/>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0"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1" name="直線コネクタ 670"/>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888</xdr:rowOff>
    </xdr:from>
    <xdr:to>
      <xdr:col>85</xdr:col>
      <xdr:colOff>127000</xdr:colOff>
      <xdr:row>96</xdr:row>
      <xdr:rowOff>94881</xdr:rowOff>
    </xdr:to>
    <xdr:cxnSp macro="">
      <xdr:nvCxnSpPr>
        <xdr:cNvPr id="672" name="直線コネクタ 671"/>
        <xdr:cNvCxnSpPr/>
      </xdr:nvCxnSpPr>
      <xdr:spPr>
        <a:xfrm flipV="1">
          <a:off x="15481300" y="16460088"/>
          <a:ext cx="8382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3" name="積立金平均値テキスト"/>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4" name="フローチャート: 判断 673"/>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94881</xdr:rowOff>
    </xdr:from>
    <xdr:to>
      <xdr:col>81</xdr:col>
      <xdr:colOff>50800</xdr:colOff>
      <xdr:row>97</xdr:row>
      <xdr:rowOff>142024</xdr:rowOff>
    </xdr:to>
    <xdr:cxnSp macro="">
      <xdr:nvCxnSpPr>
        <xdr:cNvPr id="675" name="直線コネクタ 674"/>
        <xdr:cNvCxnSpPr/>
      </xdr:nvCxnSpPr>
      <xdr:spPr>
        <a:xfrm flipV="1">
          <a:off x="14592300" y="16554081"/>
          <a:ext cx="889000" cy="2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76" name="フローチャート: 判断 675"/>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54932</xdr:rowOff>
    </xdr:from>
    <xdr:ext cx="534377" cy="259045"/>
    <xdr:sp macro="" textlink="">
      <xdr:nvSpPr>
        <xdr:cNvPr id="677" name="テキスト ボックス 676"/>
        <xdr:cNvSpPr txBox="1"/>
      </xdr:nvSpPr>
      <xdr:spPr>
        <a:xfrm>
          <a:off x="15214111"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142024</xdr:rowOff>
    </xdr:from>
    <xdr:to>
      <xdr:col>76</xdr:col>
      <xdr:colOff>114300</xdr:colOff>
      <xdr:row>98</xdr:row>
      <xdr:rowOff>120244</xdr:rowOff>
    </xdr:to>
    <xdr:cxnSp macro="">
      <xdr:nvCxnSpPr>
        <xdr:cNvPr id="678" name="直線コネクタ 677"/>
        <xdr:cNvCxnSpPr/>
      </xdr:nvCxnSpPr>
      <xdr:spPr>
        <a:xfrm flipV="1">
          <a:off x="13703300" y="16772674"/>
          <a:ext cx="8890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79" name="フローチャート: 判断 678"/>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112489</xdr:rowOff>
    </xdr:from>
    <xdr:ext cx="534377" cy="259045"/>
    <xdr:sp macro="" textlink="">
      <xdr:nvSpPr>
        <xdr:cNvPr id="680" name="テキスト ボックス 679"/>
        <xdr:cNvSpPr txBox="1"/>
      </xdr:nvSpPr>
      <xdr:spPr>
        <a:xfrm>
          <a:off x="14325111" y="169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36513</xdr:rowOff>
    </xdr:from>
    <xdr:to>
      <xdr:col>71</xdr:col>
      <xdr:colOff>177800</xdr:colOff>
      <xdr:row>98</xdr:row>
      <xdr:rowOff>120244</xdr:rowOff>
    </xdr:to>
    <xdr:cxnSp macro="">
      <xdr:nvCxnSpPr>
        <xdr:cNvPr id="681" name="直線コネクタ 680"/>
        <xdr:cNvCxnSpPr/>
      </xdr:nvCxnSpPr>
      <xdr:spPr>
        <a:xfrm>
          <a:off x="12814300" y="16838613"/>
          <a:ext cx="889000" cy="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82" name="フローチャート: 判断 681"/>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109490</xdr:rowOff>
    </xdr:from>
    <xdr:ext cx="534377" cy="259045"/>
    <xdr:sp macro="" textlink="">
      <xdr:nvSpPr>
        <xdr:cNvPr id="683" name="テキスト ボックス 682"/>
        <xdr:cNvSpPr txBox="1"/>
      </xdr:nvSpPr>
      <xdr:spPr>
        <a:xfrm>
          <a:off x="13436111" y="165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84" name="フローチャート: 判断 683"/>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89133</xdr:rowOff>
    </xdr:from>
    <xdr:ext cx="534377" cy="259045"/>
    <xdr:sp macro="" textlink="">
      <xdr:nvSpPr>
        <xdr:cNvPr id="685" name="テキスト ボックス 684"/>
        <xdr:cNvSpPr txBox="1"/>
      </xdr:nvSpPr>
      <xdr:spPr>
        <a:xfrm>
          <a:off x="12547111" y="168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121538</xdr:rowOff>
    </xdr:from>
    <xdr:to>
      <xdr:col>85</xdr:col>
      <xdr:colOff>177800</xdr:colOff>
      <xdr:row>96</xdr:row>
      <xdr:rowOff>51688</xdr:rowOff>
    </xdr:to>
    <xdr:sp macro="" textlink="">
      <xdr:nvSpPr>
        <xdr:cNvPr id="691" name="楕円 690"/>
        <xdr:cNvSpPr/>
      </xdr:nvSpPr>
      <xdr:spPr>
        <a:xfrm>
          <a:off x="16268700" y="16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144415</xdr:rowOff>
    </xdr:from>
    <xdr:ext cx="534377" cy="259045"/>
    <xdr:sp macro="" textlink="">
      <xdr:nvSpPr>
        <xdr:cNvPr id="692" name="積立金該当値テキスト"/>
        <xdr:cNvSpPr txBox="1"/>
      </xdr:nvSpPr>
      <xdr:spPr>
        <a:xfrm>
          <a:off x="16370300" y="1626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44081</xdr:rowOff>
    </xdr:from>
    <xdr:to>
      <xdr:col>81</xdr:col>
      <xdr:colOff>101600</xdr:colOff>
      <xdr:row>96</xdr:row>
      <xdr:rowOff>145681</xdr:rowOff>
    </xdr:to>
    <xdr:sp macro="" textlink="">
      <xdr:nvSpPr>
        <xdr:cNvPr id="693" name="楕円 692"/>
        <xdr:cNvSpPr/>
      </xdr:nvSpPr>
      <xdr:spPr>
        <a:xfrm>
          <a:off x="15430500" y="165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162208</xdr:rowOff>
    </xdr:from>
    <xdr:ext cx="534377" cy="259045"/>
    <xdr:sp macro="" textlink="">
      <xdr:nvSpPr>
        <xdr:cNvPr id="694" name="テキスト ボックス 693"/>
        <xdr:cNvSpPr txBox="1"/>
      </xdr:nvSpPr>
      <xdr:spPr>
        <a:xfrm>
          <a:off x="15214111" y="162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91224</xdr:rowOff>
    </xdr:from>
    <xdr:to>
      <xdr:col>76</xdr:col>
      <xdr:colOff>165100</xdr:colOff>
      <xdr:row>98</xdr:row>
      <xdr:rowOff>21374</xdr:rowOff>
    </xdr:to>
    <xdr:sp macro="" textlink="">
      <xdr:nvSpPr>
        <xdr:cNvPr id="695" name="楕円 694"/>
        <xdr:cNvSpPr/>
      </xdr:nvSpPr>
      <xdr:spPr>
        <a:xfrm>
          <a:off x="14541500" y="167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37901</xdr:rowOff>
    </xdr:from>
    <xdr:ext cx="534377" cy="259045"/>
    <xdr:sp macro="" textlink="">
      <xdr:nvSpPr>
        <xdr:cNvPr id="696" name="テキスト ボックス 695"/>
        <xdr:cNvSpPr txBox="1"/>
      </xdr:nvSpPr>
      <xdr:spPr>
        <a:xfrm>
          <a:off x="14325111" y="164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69444</xdr:rowOff>
    </xdr:from>
    <xdr:to>
      <xdr:col>72</xdr:col>
      <xdr:colOff>38100</xdr:colOff>
      <xdr:row>98</xdr:row>
      <xdr:rowOff>171044</xdr:rowOff>
    </xdr:to>
    <xdr:sp macro="" textlink="">
      <xdr:nvSpPr>
        <xdr:cNvPr id="697" name="楕円 696"/>
        <xdr:cNvSpPr/>
      </xdr:nvSpPr>
      <xdr:spPr>
        <a:xfrm>
          <a:off x="13652500" y="168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162171</xdr:rowOff>
    </xdr:from>
    <xdr:ext cx="469744" cy="259045"/>
    <xdr:sp macro="" textlink="">
      <xdr:nvSpPr>
        <xdr:cNvPr id="698" name="テキスト ボックス 697"/>
        <xdr:cNvSpPr txBox="1"/>
      </xdr:nvSpPr>
      <xdr:spPr>
        <a:xfrm>
          <a:off x="13468428" y="169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157163</xdr:rowOff>
    </xdr:from>
    <xdr:to>
      <xdr:col>67</xdr:col>
      <xdr:colOff>101600</xdr:colOff>
      <xdr:row>98</xdr:row>
      <xdr:rowOff>87313</xdr:rowOff>
    </xdr:to>
    <xdr:sp macro="" textlink="">
      <xdr:nvSpPr>
        <xdr:cNvPr id="699" name="楕円 698"/>
        <xdr:cNvSpPr/>
      </xdr:nvSpPr>
      <xdr:spPr>
        <a:xfrm>
          <a:off x="12763500" y="167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103840</xdr:rowOff>
    </xdr:from>
    <xdr:ext cx="534377" cy="259045"/>
    <xdr:sp macro="" textlink="">
      <xdr:nvSpPr>
        <xdr:cNvPr id="700" name="テキスト ボックス 699"/>
        <xdr:cNvSpPr txBox="1"/>
      </xdr:nvSpPr>
      <xdr:spPr>
        <a:xfrm>
          <a:off x="12547111" y="165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4" name="直線コネクタ 723"/>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7"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28" name="直線コネクタ 727"/>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16066</xdr:rowOff>
    </xdr:from>
    <xdr:to>
      <xdr:col>116</xdr:col>
      <xdr:colOff>63500</xdr:colOff>
      <xdr:row>39</xdr:row>
      <xdr:rowOff>20066</xdr:rowOff>
    </xdr:to>
    <xdr:cxnSp macro="">
      <xdr:nvCxnSpPr>
        <xdr:cNvPr id="729" name="直線コネクタ 728"/>
        <xdr:cNvCxnSpPr/>
      </xdr:nvCxnSpPr>
      <xdr:spPr>
        <a:xfrm>
          <a:off x="21323300" y="670261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0"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1" name="フローチャート: 判断 730"/>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16066</xdr:rowOff>
    </xdr:from>
    <xdr:to>
      <xdr:col>111</xdr:col>
      <xdr:colOff>177800</xdr:colOff>
      <xdr:row>39</xdr:row>
      <xdr:rowOff>17208</xdr:rowOff>
    </xdr:to>
    <xdr:cxnSp macro="">
      <xdr:nvCxnSpPr>
        <xdr:cNvPr id="732" name="直線コネクタ 731"/>
        <xdr:cNvCxnSpPr/>
      </xdr:nvCxnSpPr>
      <xdr:spPr>
        <a:xfrm flipV="1">
          <a:off x="20434300" y="670261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3" name="フローチャート: 判断 732"/>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34" name="テキスト ボックス 733"/>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17208</xdr:rowOff>
    </xdr:from>
    <xdr:to>
      <xdr:col>107</xdr:col>
      <xdr:colOff>50800</xdr:colOff>
      <xdr:row>39</xdr:row>
      <xdr:rowOff>18923</xdr:rowOff>
    </xdr:to>
    <xdr:cxnSp macro="">
      <xdr:nvCxnSpPr>
        <xdr:cNvPr id="735" name="直線コネクタ 734"/>
        <xdr:cNvCxnSpPr/>
      </xdr:nvCxnSpPr>
      <xdr:spPr>
        <a:xfrm flipV="1">
          <a:off x="19545300" y="670375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41656</xdr:rowOff>
    </xdr:from>
    <xdr:to>
      <xdr:col>107</xdr:col>
      <xdr:colOff>101600</xdr:colOff>
      <xdr:row>37</xdr:row>
      <xdr:rowOff>143256</xdr:rowOff>
    </xdr:to>
    <xdr:sp macro="" textlink="">
      <xdr:nvSpPr>
        <xdr:cNvPr id="736" name="フローチャート: 判断 735"/>
        <xdr:cNvSpPr/>
      </xdr:nvSpPr>
      <xdr:spPr>
        <a:xfrm>
          <a:off x="20383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159783</xdr:rowOff>
    </xdr:from>
    <xdr:ext cx="469744" cy="259045"/>
    <xdr:sp macro="" textlink="">
      <xdr:nvSpPr>
        <xdr:cNvPr id="737" name="テキスト ボックス 736"/>
        <xdr:cNvSpPr txBox="1"/>
      </xdr:nvSpPr>
      <xdr:spPr>
        <a:xfrm>
          <a:off x="20199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94932</xdr:rowOff>
    </xdr:from>
    <xdr:to>
      <xdr:col>102</xdr:col>
      <xdr:colOff>114300</xdr:colOff>
      <xdr:row>39</xdr:row>
      <xdr:rowOff>18923</xdr:rowOff>
    </xdr:to>
    <xdr:cxnSp macro="">
      <xdr:nvCxnSpPr>
        <xdr:cNvPr id="738" name="直線コネクタ 737"/>
        <xdr:cNvCxnSpPr/>
      </xdr:nvCxnSpPr>
      <xdr:spPr>
        <a:xfrm>
          <a:off x="18656300" y="6610032"/>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47371</xdr:rowOff>
    </xdr:from>
    <xdr:to>
      <xdr:col>102</xdr:col>
      <xdr:colOff>165100</xdr:colOff>
      <xdr:row>37</xdr:row>
      <xdr:rowOff>148971</xdr:rowOff>
    </xdr:to>
    <xdr:sp macro="" textlink="">
      <xdr:nvSpPr>
        <xdr:cNvPr id="739" name="フローチャート: 判断 738"/>
        <xdr:cNvSpPr/>
      </xdr:nvSpPr>
      <xdr:spPr>
        <a:xfrm>
          <a:off x="19494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165498</xdr:rowOff>
    </xdr:from>
    <xdr:ext cx="469744" cy="259045"/>
    <xdr:sp macro="" textlink="">
      <xdr:nvSpPr>
        <xdr:cNvPr id="740" name="テキスト ボックス 739"/>
        <xdr:cNvSpPr txBox="1"/>
      </xdr:nvSpPr>
      <xdr:spPr>
        <a:xfrm>
          <a:off x="19310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36893</xdr:rowOff>
    </xdr:from>
    <xdr:to>
      <xdr:col>98</xdr:col>
      <xdr:colOff>38100</xdr:colOff>
      <xdr:row>37</xdr:row>
      <xdr:rowOff>138493</xdr:rowOff>
    </xdr:to>
    <xdr:sp macro="" textlink="">
      <xdr:nvSpPr>
        <xdr:cNvPr id="741" name="フローチャート: 判断 740"/>
        <xdr:cNvSpPr/>
      </xdr:nvSpPr>
      <xdr:spPr>
        <a:xfrm>
          <a:off x="18605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155020</xdr:rowOff>
    </xdr:from>
    <xdr:ext cx="469744" cy="259045"/>
    <xdr:sp macro="" textlink="">
      <xdr:nvSpPr>
        <xdr:cNvPr id="742" name="テキスト ボックス 741"/>
        <xdr:cNvSpPr txBox="1"/>
      </xdr:nvSpPr>
      <xdr:spPr>
        <a:xfrm>
          <a:off x="18421428" y="6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140716</xdr:rowOff>
    </xdr:from>
    <xdr:to>
      <xdr:col>116</xdr:col>
      <xdr:colOff>114300</xdr:colOff>
      <xdr:row>39</xdr:row>
      <xdr:rowOff>70866</xdr:rowOff>
    </xdr:to>
    <xdr:sp macro="" textlink="">
      <xdr:nvSpPr>
        <xdr:cNvPr id="748" name="楕円 747"/>
        <xdr:cNvSpPr/>
      </xdr:nvSpPr>
      <xdr:spPr>
        <a:xfrm>
          <a:off x="221107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55643</xdr:rowOff>
    </xdr:from>
    <xdr:ext cx="378565" cy="259045"/>
    <xdr:sp macro="" textlink="">
      <xdr:nvSpPr>
        <xdr:cNvPr id="749" name="投資及び出資金該当値テキスト"/>
        <xdr:cNvSpPr txBox="1"/>
      </xdr:nvSpPr>
      <xdr:spPr>
        <a:xfrm>
          <a:off x="22212300" y="657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136716</xdr:rowOff>
    </xdr:from>
    <xdr:to>
      <xdr:col>112</xdr:col>
      <xdr:colOff>38100</xdr:colOff>
      <xdr:row>39</xdr:row>
      <xdr:rowOff>66866</xdr:rowOff>
    </xdr:to>
    <xdr:sp macro="" textlink="">
      <xdr:nvSpPr>
        <xdr:cNvPr id="750" name="楕円 749"/>
        <xdr:cNvSpPr/>
      </xdr:nvSpPr>
      <xdr:spPr>
        <a:xfrm>
          <a:off x="21272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57993</xdr:rowOff>
    </xdr:from>
    <xdr:ext cx="378565" cy="259045"/>
    <xdr:sp macro="" textlink="">
      <xdr:nvSpPr>
        <xdr:cNvPr id="751" name="テキスト ボックス 750"/>
        <xdr:cNvSpPr txBox="1"/>
      </xdr:nvSpPr>
      <xdr:spPr>
        <a:xfrm>
          <a:off x="21134017" y="674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137858</xdr:rowOff>
    </xdr:from>
    <xdr:to>
      <xdr:col>107</xdr:col>
      <xdr:colOff>101600</xdr:colOff>
      <xdr:row>39</xdr:row>
      <xdr:rowOff>68008</xdr:rowOff>
    </xdr:to>
    <xdr:sp macro="" textlink="">
      <xdr:nvSpPr>
        <xdr:cNvPr id="752" name="楕円 751"/>
        <xdr:cNvSpPr/>
      </xdr:nvSpPr>
      <xdr:spPr>
        <a:xfrm>
          <a:off x="20383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59135</xdr:rowOff>
    </xdr:from>
    <xdr:ext cx="378565" cy="259045"/>
    <xdr:sp macro="" textlink="">
      <xdr:nvSpPr>
        <xdr:cNvPr id="753" name="テキスト ボックス 752"/>
        <xdr:cNvSpPr txBox="1"/>
      </xdr:nvSpPr>
      <xdr:spPr>
        <a:xfrm>
          <a:off x="20245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139573</xdr:rowOff>
    </xdr:from>
    <xdr:to>
      <xdr:col>102</xdr:col>
      <xdr:colOff>165100</xdr:colOff>
      <xdr:row>39</xdr:row>
      <xdr:rowOff>69723</xdr:rowOff>
    </xdr:to>
    <xdr:sp macro="" textlink="">
      <xdr:nvSpPr>
        <xdr:cNvPr id="754" name="楕円 753"/>
        <xdr:cNvSpPr/>
      </xdr:nvSpPr>
      <xdr:spPr>
        <a:xfrm>
          <a:off x="19494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60850</xdr:rowOff>
    </xdr:from>
    <xdr:ext cx="378565" cy="259045"/>
    <xdr:sp macro="" textlink="">
      <xdr:nvSpPr>
        <xdr:cNvPr id="755" name="テキスト ボックス 754"/>
        <xdr:cNvSpPr txBox="1"/>
      </xdr:nvSpPr>
      <xdr:spPr>
        <a:xfrm>
          <a:off x="19356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44132</xdr:rowOff>
    </xdr:from>
    <xdr:to>
      <xdr:col>98</xdr:col>
      <xdr:colOff>38100</xdr:colOff>
      <xdr:row>38</xdr:row>
      <xdr:rowOff>145732</xdr:rowOff>
    </xdr:to>
    <xdr:sp macro="" textlink="">
      <xdr:nvSpPr>
        <xdr:cNvPr id="756" name="楕円 755"/>
        <xdr:cNvSpPr/>
      </xdr:nvSpPr>
      <xdr:spPr>
        <a:xfrm>
          <a:off x="18605500" y="65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136859</xdr:rowOff>
    </xdr:from>
    <xdr:ext cx="378565" cy="259045"/>
    <xdr:sp macro="" textlink="">
      <xdr:nvSpPr>
        <xdr:cNvPr id="757" name="テキスト ボックス 756"/>
        <xdr:cNvSpPr txBox="1"/>
      </xdr:nvSpPr>
      <xdr:spPr>
        <a:xfrm>
          <a:off x="18467017" y="6651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1" name="直線コネクタ 780"/>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4"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5" name="直線コネクタ 784"/>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41649</xdr:rowOff>
    </xdr:from>
    <xdr:to>
      <xdr:col>116</xdr:col>
      <xdr:colOff>63500</xdr:colOff>
      <xdr:row>56</xdr:row>
      <xdr:rowOff>75254</xdr:rowOff>
    </xdr:to>
    <xdr:cxnSp macro="">
      <xdr:nvCxnSpPr>
        <xdr:cNvPr id="786" name="直線コネクタ 785"/>
        <xdr:cNvCxnSpPr/>
      </xdr:nvCxnSpPr>
      <xdr:spPr>
        <a:xfrm>
          <a:off x="21323300" y="9642849"/>
          <a:ext cx="8382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7" name="貸付金平均値テキスト"/>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88" name="フローチャート: 判断 787"/>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41649</xdr:rowOff>
    </xdr:from>
    <xdr:to>
      <xdr:col>111</xdr:col>
      <xdr:colOff>177800</xdr:colOff>
      <xdr:row>56</xdr:row>
      <xdr:rowOff>148006</xdr:rowOff>
    </xdr:to>
    <xdr:cxnSp macro="">
      <xdr:nvCxnSpPr>
        <xdr:cNvPr id="789" name="直線コネクタ 788"/>
        <xdr:cNvCxnSpPr/>
      </xdr:nvCxnSpPr>
      <xdr:spPr>
        <a:xfrm flipV="1">
          <a:off x="20434300" y="9642849"/>
          <a:ext cx="889000" cy="10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0" name="フローチャート: 判断 789"/>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142003</xdr:rowOff>
    </xdr:from>
    <xdr:ext cx="469744" cy="259045"/>
    <xdr:sp macro="" textlink="">
      <xdr:nvSpPr>
        <xdr:cNvPr id="791" name="テキスト ボックス 790"/>
        <xdr:cNvSpPr txBox="1"/>
      </xdr:nvSpPr>
      <xdr:spPr>
        <a:xfrm>
          <a:off x="21088428" y="100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147072</xdr:rowOff>
    </xdr:from>
    <xdr:to>
      <xdr:col>107</xdr:col>
      <xdr:colOff>50800</xdr:colOff>
      <xdr:row>56</xdr:row>
      <xdr:rowOff>148006</xdr:rowOff>
    </xdr:to>
    <xdr:cxnSp macro="">
      <xdr:nvCxnSpPr>
        <xdr:cNvPr id="792" name="直線コネクタ 791"/>
        <xdr:cNvCxnSpPr/>
      </xdr:nvCxnSpPr>
      <xdr:spPr>
        <a:xfrm>
          <a:off x="19545300" y="9748272"/>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57868</xdr:rowOff>
    </xdr:from>
    <xdr:to>
      <xdr:col>107</xdr:col>
      <xdr:colOff>101600</xdr:colOff>
      <xdr:row>58</xdr:row>
      <xdr:rowOff>159468</xdr:rowOff>
    </xdr:to>
    <xdr:sp macro="" textlink="">
      <xdr:nvSpPr>
        <xdr:cNvPr id="793" name="フローチャート: 判断 792"/>
        <xdr:cNvSpPr/>
      </xdr:nvSpPr>
      <xdr:spPr>
        <a:xfrm>
          <a:off x="20383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150595</xdr:rowOff>
    </xdr:from>
    <xdr:ext cx="469744" cy="259045"/>
    <xdr:sp macro="" textlink="">
      <xdr:nvSpPr>
        <xdr:cNvPr id="794" name="テキスト ボックス 793"/>
        <xdr:cNvSpPr txBox="1"/>
      </xdr:nvSpPr>
      <xdr:spPr>
        <a:xfrm>
          <a:off x="20199428" y="10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116307</xdr:rowOff>
    </xdr:from>
    <xdr:to>
      <xdr:col>102</xdr:col>
      <xdr:colOff>114300</xdr:colOff>
      <xdr:row>56</xdr:row>
      <xdr:rowOff>147072</xdr:rowOff>
    </xdr:to>
    <xdr:cxnSp macro="">
      <xdr:nvCxnSpPr>
        <xdr:cNvPr id="795" name="直線コネクタ 794"/>
        <xdr:cNvCxnSpPr/>
      </xdr:nvCxnSpPr>
      <xdr:spPr>
        <a:xfrm>
          <a:off x="18656300" y="9717507"/>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53581</xdr:rowOff>
    </xdr:from>
    <xdr:to>
      <xdr:col>102</xdr:col>
      <xdr:colOff>165100</xdr:colOff>
      <xdr:row>58</xdr:row>
      <xdr:rowOff>155181</xdr:rowOff>
    </xdr:to>
    <xdr:sp macro="" textlink="">
      <xdr:nvSpPr>
        <xdr:cNvPr id="796" name="フローチャート: 判断 795"/>
        <xdr:cNvSpPr/>
      </xdr:nvSpPr>
      <xdr:spPr>
        <a:xfrm>
          <a:off x="19494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146308</xdr:rowOff>
    </xdr:from>
    <xdr:ext cx="469744" cy="259045"/>
    <xdr:sp macro="" textlink="">
      <xdr:nvSpPr>
        <xdr:cNvPr id="797" name="テキスト ボックス 796"/>
        <xdr:cNvSpPr txBox="1"/>
      </xdr:nvSpPr>
      <xdr:spPr>
        <a:xfrm>
          <a:off x="19310428" y="100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43618</xdr:rowOff>
    </xdr:from>
    <xdr:to>
      <xdr:col>98</xdr:col>
      <xdr:colOff>38100</xdr:colOff>
      <xdr:row>58</xdr:row>
      <xdr:rowOff>145218</xdr:rowOff>
    </xdr:to>
    <xdr:sp macro="" textlink="">
      <xdr:nvSpPr>
        <xdr:cNvPr id="798" name="フローチャート: 判断 797"/>
        <xdr:cNvSpPr/>
      </xdr:nvSpPr>
      <xdr:spPr>
        <a:xfrm>
          <a:off x="18605500" y="99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136345</xdr:rowOff>
    </xdr:from>
    <xdr:ext cx="469744" cy="259045"/>
    <xdr:sp macro="" textlink="">
      <xdr:nvSpPr>
        <xdr:cNvPr id="799" name="テキスト ボックス 798"/>
        <xdr:cNvSpPr txBox="1"/>
      </xdr:nvSpPr>
      <xdr:spPr>
        <a:xfrm>
          <a:off x="18421428" y="1008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24454</xdr:rowOff>
    </xdr:from>
    <xdr:to>
      <xdr:col>116</xdr:col>
      <xdr:colOff>114300</xdr:colOff>
      <xdr:row>56</xdr:row>
      <xdr:rowOff>126054</xdr:rowOff>
    </xdr:to>
    <xdr:sp macro="" textlink="">
      <xdr:nvSpPr>
        <xdr:cNvPr id="805" name="楕円 804"/>
        <xdr:cNvSpPr/>
      </xdr:nvSpPr>
      <xdr:spPr>
        <a:xfrm>
          <a:off x="22110700" y="96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47331</xdr:rowOff>
    </xdr:from>
    <xdr:ext cx="534377" cy="259045"/>
    <xdr:sp macro="" textlink="">
      <xdr:nvSpPr>
        <xdr:cNvPr id="806" name="貸付金該当値テキスト"/>
        <xdr:cNvSpPr txBox="1"/>
      </xdr:nvSpPr>
      <xdr:spPr>
        <a:xfrm>
          <a:off x="22212300" y="94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162299</xdr:rowOff>
    </xdr:from>
    <xdr:to>
      <xdr:col>112</xdr:col>
      <xdr:colOff>38100</xdr:colOff>
      <xdr:row>56</xdr:row>
      <xdr:rowOff>92449</xdr:rowOff>
    </xdr:to>
    <xdr:sp macro="" textlink="">
      <xdr:nvSpPr>
        <xdr:cNvPr id="807" name="楕円 806"/>
        <xdr:cNvSpPr/>
      </xdr:nvSpPr>
      <xdr:spPr>
        <a:xfrm>
          <a:off x="21272500" y="95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108976</xdr:rowOff>
    </xdr:from>
    <xdr:ext cx="534377" cy="259045"/>
    <xdr:sp macro="" textlink="">
      <xdr:nvSpPr>
        <xdr:cNvPr id="808" name="テキスト ボックス 807"/>
        <xdr:cNvSpPr txBox="1"/>
      </xdr:nvSpPr>
      <xdr:spPr>
        <a:xfrm>
          <a:off x="21056111" y="9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97206</xdr:rowOff>
    </xdr:from>
    <xdr:to>
      <xdr:col>107</xdr:col>
      <xdr:colOff>101600</xdr:colOff>
      <xdr:row>57</xdr:row>
      <xdr:rowOff>27356</xdr:rowOff>
    </xdr:to>
    <xdr:sp macro="" textlink="">
      <xdr:nvSpPr>
        <xdr:cNvPr id="809" name="楕円 808"/>
        <xdr:cNvSpPr/>
      </xdr:nvSpPr>
      <xdr:spPr>
        <a:xfrm>
          <a:off x="20383500" y="96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43883</xdr:rowOff>
    </xdr:from>
    <xdr:ext cx="534377" cy="259045"/>
    <xdr:sp macro="" textlink="">
      <xdr:nvSpPr>
        <xdr:cNvPr id="810" name="テキスト ボックス 809"/>
        <xdr:cNvSpPr txBox="1"/>
      </xdr:nvSpPr>
      <xdr:spPr>
        <a:xfrm>
          <a:off x="20167111" y="94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96272</xdr:rowOff>
    </xdr:from>
    <xdr:to>
      <xdr:col>102</xdr:col>
      <xdr:colOff>165100</xdr:colOff>
      <xdr:row>57</xdr:row>
      <xdr:rowOff>26422</xdr:rowOff>
    </xdr:to>
    <xdr:sp macro="" textlink="">
      <xdr:nvSpPr>
        <xdr:cNvPr id="811" name="楕円 810"/>
        <xdr:cNvSpPr/>
      </xdr:nvSpPr>
      <xdr:spPr>
        <a:xfrm>
          <a:off x="19494500" y="96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42949</xdr:rowOff>
    </xdr:from>
    <xdr:ext cx="534377" cy="259045"/>
    <xdr:sp macro="" textlink="">
      <xdr:nvSpPr>
        <xdr:cNvPr id="812" name="テキスト ボックス 811"/>
        <xdr:cNvSpPr txBox="1"/>
      </xdr:nvSpPr>
      <xdr:spPr>
        <a:xfrm>
          <a:off x="19278111" y="9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65507</xdr:rowOff>
    </xdr:from>
    <xdr:to>
      <xdr:col>98</xdr:col>
      <xdr:colOff>38100</xdr:colOff>
      <xdr:row>56</xdr:row>
      <xdr:rowOff>167107</xdr:rowOff>
    </xdr:to>
    <xdr:sp macro="" textlink="">
      <xdr:nvSpPr>
        <xdr:cNvPr id="813" name="楕円 812"/>
        <xdr:cNvSpPr/>
      </xdr:nvSpPr>
      <xdr:spPr>
        <a:xfrm>
          <a:off x="18605500" y="9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12184</xdr:rowOff>
    </xdr:from>
    <xdr:ext cx="534377" cy="259045"/>
    <xdr:sp macro="" textlink="">
      <xdr:nvSpPr>
        <xdr:cNvPr id="814" name="テキスト ボックス 813"/>
        <xdr:cNvSpPr txBox="1"/>
      </xdr:nvSpPr>
      <xdr:spPr>
        <a:xfrm>
          <a:off x="18389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39" name="直線コネクタ 838"/>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0"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1" name="直線コネクタ 840"/>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2"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3" name="直線コネクタ 842"/>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131852</xdr:rowOff>
    </xdr:from>
    <xdr:to>
      <xdr:col>116</xdr:col>
      <xdr:colOff>63500</xdr:colOff>
      <xdr:row>73</xdr:row>
      <xdr:rowOff>144043</xdr:rowOff>
    </xdr:to>
    <xdr:cxnSp macro="">
      <xdr:nvCxnSpPr>
        <xdr:cNvPr id="844" name="直線コネクタ 843"/>
        <xdr:cNvCxnSpPr/>
      </xdr:nvCxnSpPr>
      <xdr:spPr>
        <a:xfrm flipV="1">
          <a:off x="21323300" y="12647702"/>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5"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6" name="フローチャート: 判断 845"/>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99390</xdr:rowOff>
    </xdr:from>
    <xdr:to>
      <xdr:col>111</xdr:col>
      <xdr:colOff>177800</xdr:colOff>
      <xdr:row>73</xdr:row>
      <xdr:rowOff>144043</xdr:rowOff>
    </xdr:to>
    <xdr:cxnSp macro="">
      <xdr:nvCxnSpPr>
        <xdr:cNvPr id="847" name="直線コネクタ 846"/>
        <xdr:cNvCxnSpPr/>
      </xdr:nvCxnSpPr>
      <xdr:spPr>
        <a:xfrm>
          <a:off x="20434300" y="1261524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48" name="フローチャート: 判断 847"/>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143794</xdr:rowOff>
    </xdr:from>
    <xdr:ext cx="534377" cy="259045"/>
    <xdr:sp macro="" textlink="">
      <xdr:nvSpPr>
        <xdr:cNvPr id="849" name="テキスト ボックス 848"/>
        <xdr:cNvSpPr txBox="1"/>
      </xdr:nvSpPr>
      <xdr:spPr>
        <a:xfrm>
          <a:off x="21056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99390</xdr:rowOff>
    </xdr:from>
    <xdr:to>
      <xdr:col>107</xdr:col>
      <xdr:colOff>50800</xdr:colOff>
      <xdr:row>74</xdr:row>
      <xdr:rowOff>43155</xdr:rowOff>
    </xdr:to>
    <xdr:cxnSp macro="">
      <xdr:nvCxnSpPr>
        <xdr:cNvPr id="850" name="直線コネクタ 849"/>
        <xdr:cNvCxnSpPr/>
      </xdr:nvCxnSpPr>
      <xdr:spPr>
        <a:xfrm flipV="1">
          <a:off x="19545300" y="12615240"/>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1" name="フローチャート: 判断 850"/>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89425</xdr:rowOff>
    </xdr:from>
    <xdr:ext cx="534377" cy="259045"/>
    <xdr:sp macro="" textlink="">
      <xdr:nvSpPr>
        <xdr:cNvPr id="852" name="テキスト ボックス 851"/>
        <xdr:cNvSpPr txBox="1"/>
      </xdr:nvSpPr>
      <xdr:spPr>
        <a:xfrm>
          <a:off x="20167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43155</xdr:rowOff>
    </xdr:from>
    <xdr:to>
      <xdr:col>102</xdr:col>
      <xdr:colOff>114300</xdr:colOff>
      <xdr:row>74</xdr:row>
      <xdr:rowOff>49326</xdr:rowOff>
    </xdr:to>
    <xdr:cxnSp macro="">
      <xdr:nvCxnSpPr>
        <xdr:cNvPr id="853" name="直線コネクタ 852"/>
        <xdr:cNvCxnSpPr/>
      </xdr:nvCxnSpPr>
      <xdr:spPr>
        <a:xfrm flipV="1">
          <a:off x="18656300" y="12730455"/>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54" name="フローチャート: 判断 853"/>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124934</xdr:rowOff>
    </xdr:from>
    <xdr:ext cx="534377" cy="259045"/>
    <xdr:sp macro="" textlink="">
      <xdr:nvSpPr>
        <xdr:cNvPr id="855" name="テキスト ボックス 854"/>
        <xdr:cNvSpPr txBox="1"/>
      </xdr:nvSpPr>
      <xdr:spPr>
        <a:xfrm>
          <a:off x="19278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56" name="フローチャート: 判断 855"/>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108310</xdr:rowOff>
    </xdr:from>
    <xdr:ext cx="534377" cy="259045"/>
    <xdr:sp macro="" textlink="">
      <xdr:nvSpPr>
        <xdr:cNvPr id="857" name="テキスト ボックス 856"/>
        <xdr:cNvSpPr txBox="1"/>
      </xdr:nvSpPr>
      <xdr:spPr>
        <a:xfrm>
          <a:off x="18389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81052</xdr:rowOff>
    </xdr:from>
    <xdr:to>
      <xdr:col>116</xdr:col>
      <xdr:colOff>114300</xdr:colOff>
      <xdr:row>74</xdr:row>
      <xdr:rowOff>11202</xdr:rowOff>
    </xdr:to>
    <xdr:sp macro="" textlink="">
      <xdr:nvSpPr>
        <xdr:cNvPr id="863" name="楕円 862"/>
        <xdr:cNvSpPr/>
      </xdr:nvSpPr>
      <xdr:spPr>
        <a:xfrm>
          <a:off x="22110700" y="125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103929</xdr:rowOff>
    </xdr:from>
    <xdr:ext cx="534377" cy="259045"/>
    <xdr:sp macro="" textlink="">
      <xdr:nvSpPr>
        <xdr:cNvPr id="864" name="繰出金該当値テキスト"/>
        <xdr:cNvSpPr txBox="1"/>
      </xdr:nvSpPr>
      <xdr:spPr>
        <a:xfrm>
          <a:off x="22212300" y="124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93243</xdr:rowOff>
    </xdr:from>
    <xdr:to>
      <xdr:col>112</xdr:col>
      <xdr:colOff>38100</xdr:colOff>
      <xdr:row>74</xdr:row>
      <xdr:rowOff>23393</xdr:rowOff>
    </xdr:to>
    <xdr:sp macro="" textlink="">
      <xdr:nvSpPr>
        <xdr:cNvPr id="865" name="楕円 864"/>
        <xdr:cNvSpPr/>
      </xdr:nvSpPr>
      <xdr:spPr>
        <a:xfrm>
          <a:off x="212725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39920</xdr:rowOff>
    </xdr:from>
    <xdr:ext cx="534377" cy="259045"/>
    <xdr:sp macro="" textlink="">
      <xdr:nvSpPr>
        <xdr:cNvPr id="866" name="テキスト ボックス 865"/>
        <xdr:cNvSpPr txBox="1"/>
      </xdr:nvSpPr>
      <xdr:spPr>
        <a:xfrm>
          <a:off x="21056111" y="123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48590</xdr:rowOff>
    </xdr:from>
    <xdr:to>
      <xdr:col>107</xdr:col>
      <xdr:colOff>101600</xdr:colOff>
      <xdr:row>73</xdr:row>
      <xdr:rowOff>150190</xdr:rowOff>
    </xdr:to>
    <xdr:sp macro="" textlink="">
      <xdr:nvSpPr>
        <xdr:cNvPr id="867" name="楕円 866"/>
        <xdr:cNvSpPr/>
      </xdr:nvSpPr>
      <xdr:spPr>
        <a:xfrm>
          <a:off x="20383500" y="12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166717</xdr:rowOff>
    </xdr:from>
    <xdr:ext cx="534377" cy="259045"/>
    <xdr:sp macro="" textlink="">
      <xdr:nvSpPr>
        <xdr:cNvPr id="868" name="テキスト ボックス 867"/>
        <xdr:cNvSpPr txBox="1"/>
      </xdr:nvSpPr>
      <xdr:spPr>
        <a:xfrm>
          <a:off x="20167111" y="123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163805</xdr:rowOff>
    </xdr:from>
    <xdr:to>
      <xdr:col>102</xdr:col>
      <xdr:colOff>165100</xdr:colOff>
      <xdr:row>74</xdr:row>
      <xdr:rowOff>93955</xdr:rowOff>
    </xdr:to>
    <xdr:sp macro="" textlink="">
      <xdr:nvSpPr>
        <xdr:cNvPr id="869" name="楕円 868"/>
        <xdr:cNvSpPr/>
      </xdr:nvSpPr>
      <xdr:spPr>
        <a:xfrm>
          <a:off x="19494500" y="12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110482</xdr:rowOff>
    </xdr:from>
    <xdr:ext cx="534377" cy="259045"/>
    <xdr:sp macro="" textlink="">
      <xdr:nvSpPr>
        <xdr:cNvPr id="870" name="テキスト ボックス 869"/>
        <xdr:cNvSpPr txBox="1"/>
      </xdr:nvSpPr>
      <xdr:spPr>
        <a:xfrm>
          <a:off x="19278111" y="124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169976</xdr:rowOff>
    </xdr:from>
    <xdr:to>
      <xdr:col>98</xdr:col>
      <xdr:colOff>38100</xdr:colOff>
      <xdr:row>74</xdr:row>
      <xdr:rowOff>100126</xdr:rowOff>
    </xdr:to>
    <xdr:sp macro="" textlink="">
      <xdr:nvSpPr>
        <xdr:cNvPr id="871" name="楕円 870"/>
        <xdr:cNvSpPr/>
      </xdr:nvSpPr>
      <xdr:spPr>
        <a:xfrm>
          <a:off x="18605500" y="126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91253</xdr:rowOff>
    </xdr:from>
    <xdr:ext cx="534377" cy="259045"/>
    <xdr:sp macro="" textlink="">
      <xdr:nvSpPr>
        <xdr:cNvPr id="872" name="テキスト ボックス 871"/>
        <xdr:cNvSpPr txBox="1"/>
      </xdr:nvSpPr>
      <xdr:spPr>
        <a:xfrm>
          <a:off x="18389111" y="127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年度については、全体として、新型コロナウイルスの影響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により、増額となっているものが多い。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新型コロナワクチン接種対応、選挙対応等に伴う時間外勤務手当の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支給等あり増額となった。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については、特別定額給付金、</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新型コロナウイルス感染症関連経済対策事業費における各種補助金の減額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新型コロナウイルスワクチン接種対策事業費におけるワクチン接種委託料及び集団接種会場運営委託料、デジタル変革事業費における調査業務委託料等の増額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普通建設事業費（うち新規整備）と普通建設事業費（うち更新整備）の増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飛島情報通信基盤整備事業費、国体記念体育館改修事業費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・扶助費の増については、</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住民税非課税世帯等に対する臨時特別給付金給付、子育て世帯生活支援特別給付金給付事業費、子育て世帯への臨時特別給付金給付等の増額が主な要因である。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156845</xdr:rowOff>
    </xdr:from>
    <xdr:to>
      <xdr:col>24</xdr:col>
      <xdr:colOff>62865</xdr:colOff>
      <xdr:row>38</xdr:row>
      <xdr:rowOff>60833</xdr:rowOff>
    </xdr:to>
    <xdr:cxnSp macro="">
      <xdr:nvCxnSpPr>
        <xdr:cNvPr id="52" name="直線コネクタ 51"/>
        <xdr:cNvCxnSpPr/>
      </xdr:nvCxnSpPr>
      <xdr:spPr>
        <a:xfrm flipV="1">
          <a:off x="4633595" y="5643245"/>
          <a:ext cx="127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64660</xdr:rowOff>
    </xdr:from>
    <xdr:ext cx="469744" cy="259045"/>
    <xdr:sp macro="" textlink="">
      <xdr:nvSpPr>
        <xdr:cNvPr id="53" name="議会費最小値テキスト"/>
        <xdr:cNvSpPr txBox="1"/>
      </xdr:nvSpPr>
      <xdr:spPr>
        <a:xfrm>
          <a:off x="4686300"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60833</xdr:rowOff>
    </xdr:from>
    <xdr:to>
      <xdr:col>24</xdr:col>
      <xdr:colOff>152400</xdr:colOff>
      <xdr:row>38</xdr:row>
      <xdr:rowOff>60833</xdr:rowOff>
    </xdr:to>
    <xdr:cxnSp macro="">
      <xdr:nvCxnSpPr>
        <xdr:cNvPr id="54" name="直線コネクタ 53"/>
        <xdr:cNvCxnSpPr/>
      </xdr:nvCxnSpPr>
      <xdr:spPr>
        <a:xfrm>
          <a:off x="4546600" y="6575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103522</xdr:rowOff>
    </xdr:from>
    <xdr:ext cx="469744" cy="259045"/>
    <xdr:sp macro="" textlink="">
      <xdr:nvSpPr>
        <xdr:cNvPr id="55" name="議会費最大値テキスト"/>
        <xdr:cNvSpPr txBox="1"/>
      </xdr:nvSpPr>
      <xdr:spPr>
        <a:xfrm>
          <a:off x="4686300" y="5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156845</xdr:rowOff>
    </xdr:from>
    <xdr:to>
      <xdr:col>24</xdr:col>
      <xdr:colOff>152400</xdr:colOff>
      <xdr:row>32</xdr:row>
      <xdr:rowOff>156845</xdr:rowOff>
    </xdr:to>
    <xdr:cxnSp macro="">
      <xdr:nvCxnSpPr>
        <xdr:cNvPr id="56" name="直線コネクタ 55"/>
        <xdr:cNvCxnSpPr/>
      </xdr:nvCxnSpPr>
      <xdr:spPr>
        <a:xfrm>
          <a:off x="4546600" y="564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4254</xdr:rowOff>
    </xdr:from>
    <xdr:to>
      <xdr:col>24</xdr:col>
      <xdr:colOff>63500</xdr:colOff>
      <xdr:row>33</xdr:row>
      <xdr:rowOff>38545</xdr:rowOff>
    </xdr:to>
    <xdr:cxnSp macro="">
      <xdr:nvCxnSpPr>
        <xdr:cNvPr id="57" name="直線コネクタ 56"/>
        <xdr:cNvCxnSpPr/>
      </xdr:nvCxnSpPr>
      <xdr:spPr>
        <a:xfrm>
          <a:off x="3797300" y="566210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143336</xdr:rowOff>
    </xdr:from>
    <xdr:ext cx="469744" cy="259045"/>
    <xdr:sp macro="" textlink="">
      <xdr:nvSpPr>
        <xdr:cNvPr id="58" name="議会費平均値テキスト"/>
        <xdr:cNvSpPr txBox="1"/>
      </xdr:nvSpPr>
      <xdr:spPr>
        <a:xfrm>
          <a:off x="4686300" y="614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164909</xdr:rowOff>
    </xdr:from>
    <xdr:to>
      <xdr:col>24</xdr:col>
      <xdr:colOff>114300</xdr:colOff>
      <xdr:row>36</xdr:row>
      <xdr:rowOff>95059</xdr:rowOff>
    </xdr:to>
    <xdr:sp macro="" textlink="">
      <xdr:nvSpPr>
        <xdr:cNvPr id="59" name="フローチャート: 判断 58"/>
        <xdr:cNvSpPr/>
      </xdr:nvSpPr>
      <xdr:spPr>
        <a:xfrm>
          <a:off x="4584700" y="61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4254</xdr:rowOff>
    </xdr:from>
    <xdr:to>
      <xdr:col>19</xdr:col>
      <xdr:colOff>177800</xdr:colOff>
      <xdr:row>33</xdr:row>
      <xdr:rowOff>34544</xdr:rowOff>
    </xdr:to>
    <xdr:cxnSp macro="">
      <xdr:nvCxnSpPr>
        <xdr:cNvPr id="60" name="直線コネクタ 59"/>
        <xdr:cNvCxnSpPr/>
      </xdr:nvCxnSpPr>
      <xdr:spPr>
        <a:xfrm flipV="1">
          <a:off x="2908300" y="5662104"/>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76898</xdr:rowOff>
    </xdr:from>
    <xdr:to>
      <xdr:col>20</xdr:col>
      <xdr:colOff>38100</xdr:colOff>
      <xdr:row>36</xdr:row>
      <xdr:rowOff>7048</xdr:rowOff>
    </xdr:to>
    <xdr:sp macro="" textlink="">
      <xdr:nvSpPr>
        <xdr:cNvPr id="61" name="フローチャート: 判断 60"/>
        <xdr:cNvSpPr/>
      </xdr:nvSpPr>
      <xdr:spPr>
        <a:xfrm>
          <a:off x="3746500" y="607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169625</xdr:rowOff>
    </xdr:from>
    <xdr:ext cx="469744" cy="259045"/>
    <xdr:sp macro="" textlink="">
      <xdr:nvSpPr>
        <xdr:cNvPr id="62" name="テキスト ボックス 61"/>
        <xdr:cNvSpPr txBox="1"/>
      </xdr:nvSpPr>
      <xdr:spPr>
        <a:xfrm>
          <a:off x="3562428" y="617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152845</xdr:rowOff>
    </xdr:from>
    <xdr:to>
      <xdr:col>15</xdr:col>
      <xdr:colOff>50800</xdr:colOff>
      <xdr:row>33</xdr:row>
      <xdr:rowOff>34544</xdr:rowOff>
    </xdr:to>
    <xdr:cxnSp macro="">
      <xdr:nvCxnSpPr>
        <xdr:cNvPr id="63" name="直線コネクタ 62"/>
        <xdr:cNvCxnSpPr/>
      </xdr:nvCxnSpPr>
      <xdr:spPr>
        <a:xfrm>
          <a:off x="2019300" y="5639245"/>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19177</xdr:rowOff>
    </xdr:from>
    <xdr:to>
      <xdr:col>15</xdr:col>
      <xdr:colOff>101600</xdr:colOff>
      <xdr:row>35</xdr:row>
      <xdr:rowOff>120777</xdr:rowOff>
    </xdr:to>
    <xdr:sp macro="" textlink="">
      <xdr:nvSpPr>
        <xdr:cNvPr id="64" name="フローチャート: 判断 63"/>
        <xdr:cNvSpPr/>
      </xdr:nvSpPr>
      <xdr:spPr>
        <a:xfrm>
          <a:off x="2857500" y="601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111904</xdr:rowOff>
    </xdr:from>
    <xdr:ext cx="469744" cy="259045"/>
    <xdr:sp macro="" textlink="">
      <xdr:nvSpPr>
        <xdr:cNvPr id="65" name="テキスト ボックス 64"/>
        <xdr:cNvSpPr txBox="1"/>
      </xdr:nvSpPr>
      <xdr:spPr>
        <a:xfrm>
          <a:off x="2673428"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132271</xdr:rowOff>
    </xdr:from>
    <xdr:to>
      <xdr:col>10</xdr:col>
      <xdr:colOff>114300</xdr:colOff>
      <xdr:row>32</xdr:row>
      <xdr:rowOff>152845</xdr:rowOff>
    </xdr:to>
    <xdr:cxnSp macro="">
      <xdr:nvCxnSpPr>
        <xdr:cNvPr id="66" name="直線コネクタ 65"/>
        <xdr:cNvCxnSpPr/>
      </xdr:nvCxnSpPr>
      <xdr:spPr>
        <a:xfrm>
          <a:off x="1130300" y="5275771"/>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30035</xdr:rowOff>
    </xdr:from>
    <xdr:to>
      <xdr:col>10</xdr:col>
      <xdr:colOff>165100</xdr:colOff>
      <xdr:row>35</xdr:row>
      <xdr:rowOff>131635</xdr:rowOff>
    </xdr:to>
    <xdr:sp macro="" textlink="">
      <xdr:nvSpPr>
        <xdr:cNvPr id="67" name="フローチャート: 判断 66"/>
        <xdr:cNvSpPr/>
      </xdr:nvSpPr>
      <xdr:spPr>
        <a:xfrm>
          <a:off x="1968500" y="60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122762</xdr:rowOff>
    </xdr:from>
    <xdr:ext cx="469744" cy="259045"/>
    <xdr:sp macro="" textlink="">
      <xdr:nvSpPr>
        <xdr:cNvPr id="68" name="テキスト ボックス 67"/>
        <xdr:cNvSpPr txBox="1"/>
      </xdr:nvSpPr>
      <xdr:spPr>
        <a:xfrm>
          <a:off x="1784428" y="61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19748</xdr:rowOff>
    </xdr:from>
    <xdr:to>
      <xdr:col>6</xdr:col>
      <xdr:colOff>38100</xdr:colOff>
      <xdr:row>35</xdr:row>
      <xdr:rowOff>121348</xdr:rowOff>
    </xdr:to>
    <xdr:sp macro="" textlink="">
      <xdr:nvSpPr>
        <xdr:cNvPr id="69" name="フローチャート: 判断 68"/>
        <xdr:cNvSpPr/>
      </xdr:nvSpPr>
      <xdr:spPr>
        <a:xfrm>
          <a:off x="10795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112475</xdr:rowOff>
    </xdr:from>
    <xdr:ext cx="469744" cy="259045"/>
    <xdr:sp macro="" textlink="">
      <xdr:nvSpPr>
        <xdr:cNvPr id="70" name="テキスト ボックス 69"/>
        <xdr:cNvSpPr txBox="1"/>
      </xdr:nvSpPr>
      <xdr:spPr>
        <a:xfrm>
          <a:off x="895428" y="61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159195</xdr:rowOff>
    </xdr:from>
    <xdr:to>
      <xdr:col>24</xdr:col>
      <xdr:colOff>114300</xdr:colOff>
      <xdr:row>33</xdr:row>
      <xdr:rowOff>89345</xdr:rowOff>
    </xdr:to>
    <xdr:sp macro="" textlink="">
      <xdr:nvSpPr>
        <xdr:cNvPr id="76" name="楕円 75"/>
        <xdr:cNvSpPr/>
      </xdr:nvSpPr>
      <xdr:spPr>
        <a:xfrm>
          <a:off x="4584700" y="564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74122</xdr:rowOff>
    </xdr:from>
    <xdr:ext cx="469744" cy="259045"/>
    <xdr:sp macro="" textlink="">
      <xdr:nvSpPr>
        <xdr:cNvPr id="77" name="議会費該当値テキスト"/>
        <xdr:cNvSpPr txBox="1"/>
      </xdr:nvSpPr>
      <xdr:spPr>
        <a:xfrm>
          <a:off x="4686300" y="55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124904</xdr:rowOff>
    </xdr:from>
    <xdr:to>
      <xdr:col>20</xdr:col>
      <xdr:colOff>38100</xdr:colOff>
      <xdr:row>33</xdr:row>
      <xdr:rowOff>55054</xdr:rowOff>
    </xdr:to>
    <xdr:sp macro="" textlink="">
      <xdr:nvSpPr>
        <xdr:cNvPr id="78" name="楕円 77"/>
        <xdr:cNvSpPr/>
      </xdr:nvSpPr>
      <xdr:spPr>
        <a:xfrm>
          <a:off x="3746500" y="56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71581</xdr:rowOff>
    </xdr:from>
    <xdr:ext cx="469744" cy="259045"/>
    <xdr:sp macro="" textlink="">
      <xdr:nvSpPr>
        <xdr:cNvPr id="79" name="テキスト ボックス 78"/>
        <xdr:cNvSpPr txBox="1"/>
      </xdr:nvSpPr>
      <xdr:spPr>
        <a:xfrm>
          <a:off x="3562428" y="538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155194</xdr:rowOff>
    </xdr:from>
    <xdr:to>
      <xdr:col>15</xdr:col>
      <xdr:colOff>101600</xdr:colOff>
      <xdr:row>33</xdr:row>
      <xdr:rowOff>85344</xdr:rowOff>
    </xdr:to>
    <xdr:sp macro="" textlink="">
      <xdr:nvSpPr>
        <xdr:cNvPr id="80" name="楕円 79"/>
        <xdr:cNvSpPr/>
      </xdr:nvSpPr>
      <xdr:spPr>
        <a:xfrm>
          <a:off x="2857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101871</xdr:rowOff>
    </xdr:from>
    <xdr:ext cx="469744" cy="259045"/>
    <xdr:sp macro="" textlink="">
      <xdr:nvSpPr>
        <xdr:cNvPr id="81" name="テキスト ボックス 80"/>
        <xdr:cNvSpPr txBox="1"/>
      </xdr:nvSpPr>
      <xdr:spPr>
        <a:xfrm>
          <a:off x="2673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102045</xdr:rowOff>
    </xdr:from>
    <xdr:to>
      <xdr:col>10</xdr:col>
      <xdr:colOff>165100</xdr:colOff>
      <xdr:row>33</xdr:row>
      <xdr:rowOff>32195</xdr:rowOff>
    </xdr:to>
    <xdr:sp macro="" textlink="">
      <xdr:nvSpPr>
        <xdr:cNvPr id="82" name="楕円 81"/>
        <xdr:cNvSpPr/>
      </xdr:nvSpPr>
      <xdr:spPr>
        <a:xfrm>
          <a:off x="1968500" y="55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48722</xdr:rowOff>
    </xdr:from>
    <xdr:ext cx="469744" cy="259045"/>
    <xdr:sp macro="" textlink="">
      <xdr:nvSpPr>
        <xdr:cNvPr id="83" name="テキスト ボックス 82"/>
        <xdr:cNvSpPr txBox="1"/>
      </xdr:nvSpPr>
      <xdr:spPr>
        <a:xfrm>
          <a:off x="1784428" y="5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81471</xdr:rowOff>
    </xdr:from>
    <xdr:to>
      <xdr:col>6</xdr:col>
      <xdr:colOff>38100</xdr:colOff>
      <xdr:row>31</xdr:row>
      <xdr:rowOff>11621</xdr:rowOff>
    </xdr:to>
    <xdr:sp macro="" textlink="">
      <xdr:nvSpPr>
        <xdr:cNvPr id="84" name="楕円 83"/>
        <xdr:cNvSpPr/>
      </xdr:nvSpPr>
      <xdr:spPr>
        <a:xfrm>
          <a:off x="1079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28148</xdr:rowOff>
    </xdr:from>
    <xdr:ext cx="469744" cy="259045"/>
    <xdr:sp macro="" textlink="">
      <xdr:nvSpPr>
        <xdr:cNvPr id="85" name="テキスト ボックス 84"/>
        <xdr:cNvSpPr txBox="1"/>
      </xdr:nvSpPr>
      <xdr:spPr>
        <a:xfrm>
          <a:off x="895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7" name="直線コネクタ 106"/>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08"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09" name="直線コネクタ 108"/>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0"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1" name="直線コネクタ 110"/>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93253</xdr:rowOff>
    </xdr:from>
    <xdr:to>
      <xdr:col>24</xdr:col>
      <xdr:colOff>63500</xdr:colOff>
      <xdr:row>55</xdr:row>
      <xdr:rowOff>66516</xdr:rowOff>
    </xdr:to>
    <xdr:cxnSp macro="">
      <xdr:nvCxnSpPr>
        <xdr:cNvPr id="112" name="直線コネクタ 111"/>
        <xdr:cNvCxnSpPr/>
      </xdr:nvCxnSpPr>
      <xdr:spPr>
        <a:xfrm>
          <a:off x="3797300" y="9180103"/>
          <a:ext cx="838200" cy="3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3" name="総務費平均値テキスト"/>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4" name="フローチャート: 判断 113"/>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93253</xdr:rowOff>
    </xdr:from>
    <xdr:to>
      <xdr:col>19</xdr:col>
      <xdr:colOff>177800</xdr:colOff>
      <xdr:row>56</xdr:row>
      <xdr:rowOff>117105</xdr:rowOff>
    </xdr:to>
    <xdr:cxnSp macro="">
      <xdr:nvCxnSpPr>
        <xdr:cNvPr id="115" name="直線コネクタ 114"/>
        <xdr:cNvCxnSpPr/>
      </xdr:nvCxnSpPr>
      <xdr:spPr>
        <a:xfrm flipV="1">
          <a:off x="2908300" y="9180103"/>
          <a:ext cx="889000" cy="5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6" name="フローチャート: 判断 115"/>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113312</xdr:rowOff>
    </xdr:from>
    <xdr:ext cx="599010" cy="259045"/>
    <xdr:sp macro="" textlink="">
      <xdr:nvSpPr>
        <xdr:cNvPr id="117" name="テキスト ボックス 116"/>
        <xdr:cNvSpPr txBox="1"/>
      </xdr:nvSpPr>
      <xdr:spPr>
        <a:xfrm>
          <a:off x="3497795" y="93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117105</xdr:rowOff>
    </xdr:from>
    <xdr:to>
      <xdr:col>15</xdr:col>
      <xdr:colOff>50800</xdr:colOff>
      <xdr:row>57</xdr:row>
      <xdr:rowOff>9275</xdr:rowOff>
    </xdr:to>
    <xdr:cxnSp macro="">
      <xdr:nvCxnSpPr>
        <xdr:cNvPr id="118" name="直線コネクタ 117"/>
        <xdr:cNvCxnSpPr/>
      </xdr:nvCxnSpPr>
      <xdr:spPr>
        <a:xfrm flipV="1">
          <a:off x="2019300" y="9718305"/>
          <a:ext cx="889000" cy="6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158290</xdr:rowOff>
    </xdr:from>
    <xdr:to>
      <xdr:col>15</xdr:col>
      <xdr:colOff>101600</xdr:colOff>
      <xdr:row>57</xdr:row>
      <xdr:rowOff>88440</xdr:rowOff>
    </xdr:to>
    <xdr:sp macro="" textlink="">
      <xdr:nvSpPr>
        <xdr:cNvPr id="119" name="フローチャート: 判断 118"/>
        <xdr:cNvSpPr/>
      </xdr:nvSpPr>
      <xdr:spPr>
        <a:xfrm>
          <a:off x="2857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79567</xdr:rowOff>
    </xdr:from>
    <xdr:ext cx="534377" cy="259045"/>
    <xdr:sp macro="" textlink="">
      <xdr:nvSpPr>
        <xdr:cNvPr id="120" name="テキスト ボックス 119"/>
        <xdr:cNvSpPr txBox="1"/>
      </xdr:nvSpPr>
      <xdr:spPr>
        <a:xfrm>
          <a:off x="2641111" y="98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69954</xdr:rowOff>
    </xdr:from>
    <xdr:to>
      <xdr:col>10</xdr:col>
      <xdr:colOff>114300</xdr:colOff>
      <xdr:row>57</xdr:row>
      <xdr:rowOff>9275</xdr:rowOff>
    </xdr:to>
    <xdr:cxnSp macro="">
      <xdr:nvCxnSpPr>
        <xdr:cNvPr id="121" name="直線コネクタ 120"/>
        <xdr:cNvCxnSpPr/>
      </xdr:nvCxnSpPr>
      <xdr:spPr>
        <a:xfrm>
          <a:off x="1130300" y="9671154"/>
          <a:ext cx="889000" cy="1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169349</xdr:rowOff>
    </xdr:from>
    <xdr:to>
      <xdr:col>10</xdr:col>
      <xdr:colOff>165100</xdr:colOff>
      <xdr:row>57</xdr:row>
      <xdr:rowOff>99499</xdr:rowOff>
    </xdr:to>
    <xdr:sp macro="" textlink="">
      <xdr:nvSpPr>
        <xdr:cNvPr id="122" name="フローチャート: 判断 121"/>
        <xdr:cNvSpPr/>
      </xdr:nvSpPr>
      <xdr:spPr>
        <a:xfrm>
          <a:off x="1968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90626</xdr:rowOff>
    </xdr:from>
    <xdr:ext cx="534377" cy="259045"/>
    <xdr:sp macro="" textlink="">
      <xdr:nvSpPr>
        <xdr:cNvPr id="123" name="テキスト ボックス 122"/>
        <xdr:cNvSpPr txBox="1"/>
      </xdr:nvSpPr>
      <xdr:spPr>
        <a:xfrm>
          <a:off x="1752111" y="98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168279</xdr:rowOff>
    </xdr:from>
    <xdr:to>
      <xdr:col>6</xdr:col>
      <xdr:colOff>38100</xdr:colOff>
      <xdr:row>57</xdr:row>
      <xdr:rowOff>98429</xdr:rowOff>
    </xdr:to>
    <xdr:sp macro="" textlink="">
      <xdr:nvSpPr>
        <xdr:cNvPr id="124" name="フローチャート: 判断 123"/>
        <xdr:cNvSpPr/>
      </xdr:nvSpPr>
      <xdr:spPr>
        <a:xfrm>
          <a:off x="1079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89556</xdr:rowOff>
    </xdr:from>
    <xdr:ext cx="534377" cy="259045"/>
    <xdr:sp macro="" textlink="">
      <xdr:nvSpPr>
        <xdr:cNvPr id="125" name="テキスト ボックス 124"/>
        <xdr:cNvSpPr txBox="1"/>
      </xdr:nvSpPr>
      <xdr:spPr>
        <a:xfrm>
          <a:off x="863111" y="98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15716</xdr:rowOff>
    </xdr:from>
    <xdr:to>
      <xdr:col>24</xdr:col>
      <xdr:colOff>114300</xdr:colOff>
      <xdr:row>55</xdr:row>
      <xdr:rowOff>117316</xdr:rowOff>
    </xdr:to>
    <xdr:sp macro="" textlink="">
      <xdr:nvSpPr>
        <xdr:cNvPr id="131" name="楕円 130"/>
        <xdr:cNvSpPr/>
      </xdr:nvSpPr>
      <xdr:spPr>
        <a:xfrm>
          <a:off x="4584700" y="94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38593</xdr:rowOff>
    </xdr:from>
    <xdr:ext cx="599010" cy="259045"/>
    <xdr:sp macro="" textlink="">
      <xdr:nvSpPr>
        <xdr:cNvPr id="132" name="総務費該当値テキスト"/>
        <xdr:cNvSpPr txBox="1"/>
      </xdr:nvSpPr>
      <xdr:spPr>
        <a:xfrm>
          <a:off x="4686300" y="92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42453</xdr:rowOff>
    </xdr:from>
    <xdr:to>
      <xdr:col>20</xdr:col>
      <xdr:colOff>38100</xdr:colOff>
      <xdr:row>53</xdr:row>
      <xdr:rowOff>144053</xdr:rowOff>
    </xdr:to>
    <xdr:sp macro="" textlink="">
      <xdr:nvSpPr>
        <xdr:cNvPr id="133" name="楕円 132"/>
        <xdr:cNvSpPr/>
      </xdr:nvSpPr>
      <xdr:spPr>
        <a:xfrm>
          <a:off x="3746500" y="91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160580</xdr:rowOff>
    </xdr:from>
    <xdr:ext cx="599010" cy="259045"/>
    <xdr:sp macro="" textlink="">
      <xdr:nvSpPr>
        <xdr:cNvPr id="134" name="テキスト ボックス 133"/>
        <xdr:cNvSpPr txBox="1"/>
      </xdr:nvSpPr>
      <xdr:spPr>
        <a:xfrm>
          <a:off x="3497795" y="8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66305</xdr:rowOff>
    </xdr:from>
    <xdr:to>
      <xdr:col>15</xdr:col>
      <xdr:colOff>101600</xdr:colOff>
      <xdr:row>56</xdr:row>
      <xdr:rowOff>167905</xdr:rowOff>
    </xdr:to>
    <xdr:sp macro="" textlink="">
      <xdr:nvSpPr>
        <xdr:cNvPr id="135" name="楕円 134"/>
        <xdr:cNvSpPr/>
      </xdr:nvSpPr>
      <xdr:spPr>
        <a:xfrm>
          <a:off x="2857500" y="96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xdr:rowOff>
    </xdr:from>
    <xdr:ext cx="534377" cy="259045"/>
    <xdr:sp macro="" textlink="">
      <xdr:nvSpPr>
        <xdr:cNvPr id="136" name="テキスト ボックス 135"/>
        <xdr:cNvSpPr txBox="1"/>
      </xdr:nvSpPr>
      <xdr:spPr>
        <a:xfrm>
          <a:off x="2641111" y="94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129925</xdr:rowOff>
    </xdr:from>
    <xdr:to>
      <xdr:col>10</xdr:col>
      <xdr:colOff>165100</xdr:colOff>
      <xdr:row>57</xdr:row>
      <xdr:rowOff>60075</xdr:rowOff>
    </xdr:to>
    <xdr:sp macro="" textlink="">
      <xdr:nvSpPr>
        <xdr:cNvPr id="137" name="楕円 136"/>
        <xdr:cNvSpPr/>
      </xdr:nvSpPr>
      <xdr:spPr>
        <a:xfrm>
          <a:off x="1968500" y="97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76602</xdr:rowOff>
    </xdr:from>
    <xdr:ext cx="534377" cy="259045"/>
    <xdr:sp macro="" textlink="">
      <xdr:nvSpPr>
        <xdr:cNvPr id="138" name="テキスト ボックス 137"/>
        <xdr:cNvSpPr txBox="1"/>
      </xdr:nvSpPr>
      <xdr:spPr>
        <a:xfrm>
          <a:off x="1752111" y="95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19154</xdr:rowOff>
    </xdr:from>
    <xdr:to>
      <xdr:col>6</xdr:col>
      <xdr:colOff>38100</xdr:colOff>
      <xdr:row>56</xdr:row>
      <xdr:rowOff>120754</xdr:rowOff>
    </xdr:to>
    <xdr:sp macro="" textlink="">
      <xdr:nvSpPr>
        <xdr:cNvPr id="139" name="楕円 138"/>
        <xdr:cNvSpPr/>
      </xdr:nvSpPr>
      <xdr:spPr>
        <a:xfrm>
          <a:off x="1079500" y="96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137281</xdr:rowOff>
    </xdr:from>
    <xdr:ext cx="534377" cy="259045"/>
    <xdr:sp macro="" textlink="">
      <xdr:nvSpPr>
        <xdr:cNvPr id="140" name="テキスト ボックス 139"/>
        <xdr:cNvSpPr txBox="1"/>
      </xdr:nvSpPr>
      <xdr:spPr>
        <a:xfrm>
          <a:off x="863111" y="939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1" name="テキスト ボックス 15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5" name="直線コネクタ 164"/>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6"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7" name="直線コネクタ 166"/>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68"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69" name="直線コネクタ 168"/>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147853</xdr:rowOff>
    </xdr:from>
    <xdr:to>
      <xdr:col>24</xdr:col>
      <xdr:colOff>63500</xdr:colOff>
      <xdr:row>78</xdr:row>
      <xdr:rowOff>67661</xdr:rowOff>
    </xdr:to>
    <xdr:cxnSp macro="">
      <xdr:nvCxnSpPr>
        <xdr:cNvPr id="170" name="直線コネクタ 169"/>
        <xdr:cNvCxnSpPr/>
      </xdr:nvCxnSpPr>
      <xdr:spPr>
        <a:xfrm flipV="1">
          <a:off x="3797300" y="13349503"/>
          <a:ext cx="8382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1" name="民生費平均値テキスト"/>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2" name="フローチャート: 判断 171"/>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67661</xdr:rowOff>
    </xdr:from>
    <xdr:to>
      <xdr:col>19</xdr:col>
      <xdr:colOff>177800</xdr:colOff>
      <xdr:row>78</xdr:row>
      <xdr:rowOff>129749</xdr:rowOff>
    </xdr:to>
    <xdr:cxnSp macro="">
      <xdr:nvCxnSpPr>
        <xdr:cNvPr id="173" name="直線コネクタ 172"/>
        <xdr:cNvCxnSpPr/>
      </xdr:nvCxnSpPr>
      <xdr:spPr>
        <a:xfrm flipV="1">
          <a:off x="2908300" y="13440761"/>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34288</xdr:rowOff>
    </xdr:from>
    <xdr:to>
      <xdr:col>20</xdr:col>
      <xdr:colOff>38100</xdr:colOff>
      <xdr:row>77</xdr:row>
      <xdr:rowOff>135888</xdr:rowOff>
    </xdr:to>
    <xdr:sp macro="" textlink="">
      <xdr:nvSpPr>
        <xdr:cNvPr id="174" name="フローチャート: 判断 173"/>
        <xdr:cNvSpPr/>
      </xdr:nvSpPr>
      <xdr:spPr>
        <a:xfrm>
          <a:off x="3746500" y="132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152415</xdr:rowOff>
    </xdr:from>
    <xdr:ext cx="599010" cy="259045"/>
    <xdr:sp macro="" textlink="">
      <xdr:nvSpPr>
        <xdr:cNvPr id="175" name="テキスト ボックス 174"/>
        <xdr:cNvSpPr txBox="1"/>
      </xdr:nvSpPr>
      <xdr:spPr>
        <a:xfrm>
          <a:off x="3497795" y="130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129749</xdr:rowOff>
    </xdr:from>
    <xdr:to>
      <xdr:col>15</xdr:col>
      <xdr:colOff>50800</xdr:colOff>
      <xdr:row>79</xdr:row>
      <xdr:rowOff>52901</xdr:rowOff>
    </xdr:to>
    <xdr:cxnSp macro="">
      <xdr:nvCxnSpPr>
        <xdr:cNvPr id="176" name="直線コネクタ 175"/>
        <xdr:cNvCxnSpPr/>
      </xdr:nvCxnSpPr>
      <xdr:spPr>
        <a:xfrm flipV="1">
          <a:off x="2019300" y="13502849"/>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113551</xdr:rowOff>
    </xdr:from>
    <xdr:to>
      <xdr:col>15</xdr:col>
      <xdr:colOff>101600</xdr:colOff>
      <xdr:row>78</xdr:row>
      <xdr:rowOff>43701</xdr:rowOff>
    </xdr:to>
    <xdr:sp macro="" textlink="">
      <xdr:nvSpPr>
        <xdr:cNvPr id="177" name="フローチャート: 判断 176"/>
        <xdr:cNvSpPr/>
      </xdr:nvSpPr>
      <xdr:spPr>
        <a:xfrm>
          <a:off x="2857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60228</xdr:rowOff>
    </xdr:from>
    <xdr:ext cx="599010" cy="259045"/>
    <xdr:sp macro="" textlink="">
      <xdr:nvSpPr>
        <xdr:cNvPr id="178" name="テキスト ボックス 177"/>
        <xdr:cNvSpPr txBox="1"/>
      </xdr:nvSpPr>
      <xdr:spPr>
        <a:xfrm>
          <a:off x="2608795" y="130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52901</xdr:rowOff>
    </xdr:from>
    <xdr:to>
      <xdr:col>10</xdr:col>
      <xdr:colOff>114300</xdr:colOff>
      <xdr:row>79</xdr:row>
      <xdr:rowOff>61930</xdr:rowOff>
    </xdr:to>
    <xdr:cxnSp macro="">
      <xdr:nvCxnSpPr>
        <xdr:cNvPr id="179" name="直線コネクタ 178"/>
        <xdr:cNvCxnSpPr/>
      </xdr:nvCxnSpPr>
      <xdr:spPr>
        <a:xfrm flipV="1">
          <a:off x="1130300" y="13597451"/>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163576</xdr:rowOff>
    </xdr:from>
    <xdr:to>
      <xdr:col>10</xdr:col>
      <xdr:colOff>165100</xdr:colOff>
      <xdr:row>78</xdr:row>
      <xdr:rowOff>93726</xdr:rowOff>
    </xdr:to>
    <xdr:sp macro="" textlink="">
      <xdr:nvSpPr>
        <xdr:cNvPr id="180" name="フローチャート: 判断 179"/>
        <xdr:cNvSpPr/>
      </xdr:nvSpPr>
      <xdr:spPr>
        <a:xfrm>
          <a:off x="1968500" y="133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110253</xdr:rowOff>
    </xdr:from>
    <xdr:ext cx="599010" cy="259045"/>
    <xdr:sp macro="" textlink="">
      <xdr:nvSpPr>
        <xdr:cNvPr id="181" name="テキスト ボックス 180"/>
        <xdr:cNvSpPr txBox="1"/>
      </xdr:nvSpPr>
      <xdr:spPr>
        <a:xfrm>
          <a:off x="1719795" y="1314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xdr:rowOff>
    </xdr:from>
    <xdr:to>
      <xdr:col>6</xdr:col>
      <xdr:colOff>38100</xdr:colOff>
      <xdr:row>78</xdr:row>
      <xdr:rowOff>102550</xdr:rowOff>
    </xdr:to>
    <xdr:sp macro="" textlink="">
      <xdr:nvSpPr>
        <xdr:cNvPr id="182" name="フローチャート: 判断 181"/>
        <xdr:cNvSpPr/>
      </xdr:nvSpPr>
      <xdr:spPr>
        <a:xfrm>
          <a:off x="1079500" y="133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119077</xdr:rowOff>
    </xdr:from>
    <xdr:ext cx="599010" cy="259045"/>
    <xdr:sp macro="" textlink="">
      <xdr:nvSpPr>
        <xdr:cNvPr id="183" name="テキスト ボックス 182"/>
        <xdr:cNvSpPr txBox="1"/>
      </xdr:nvSpPr>
      <xdr:spPr>
        <a:xfrm>
          <a:off x="830795" y="1314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97053</xdr:rowOff>
    </xdr:from>
    <xdr:to>
      <xdr:col>24</xdr:col>
      <xdr:colOff>114300</xdr:colOff>
      <xdr:row>78</xdr:row>
      <xdr:rowOff>27203</xdr:rowOff>
    </xdr:to>
    <xdr:sp macro="" textlink="">
      <xdr:nvSpPr>
        <xdr:cNvPr id="189" name="楕円 188"/>
        <xdr:cNvSpPr/>
      </xdr:nvSpPr>
      <xdr:spPr>
        <a:xfrm>
          <a:off x="4584700" y="132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75480</xdr:rowOff>
    </xdr:from>
    <xdr:ext cx="599010" cy="259045"/>
    <xdr:sp macro="" textlink="">
      <xdr:nvSpPr>
        <xdr:cNvPr id="190" name="民生費該当値テキスト"/>
        <xdr:cNvSpPr txBox="1"/>
      </xdr:nvSpPr>
      <xdr:spPr>
        <a:xfrm>
          <a:off x="4686300" y="1327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16861</xdr:rowOff>
    </xdr:from>
    <xdr:to>
      <xdr:col>20</xdr:col>
      <xdr:colOff>38100</xdr:colOff>
      <xdr:row>78</xdr:row>
      <xdr:rowOff>118461</xdr:rowOff>
    </xdr:to>
    <xdr:sp macro="" textlink="">
      <xdr:nvSpPr>
        <xdr:cNvPr id="191" name="楕円 190"/>
        <xdr:cNvSpPr/>
      </xdr:nvSpPr>
      <xdr:spPr>
        <a:xfrm>
          <a:off x="3746500" y="133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109588</xdr:rowOff>
    </xdr:from>
    <xdr:ext cx="599010" cy="259045"/>
    <xdr:sp macro="" textlink="">
      <xdr:nvSpPr>
        <xdr:cNvPr id="192" name="テキスト ボックス 191"/>
        <xdr:cNvSpPr txBox="1"/>
      </xdr:nvSpPr>
      <xdr:spPr>
        <a:xfrm>
          <a:off x="3497795" y="1348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78949</xdr:rowOff>
    </xdr:from>
    <xdr:to>
      <xdr:col>15</xdr:col>
      <xdr:colOff>101600</xdr:colOff>
      <xdr:row>79</xdr:row>
      <xdr:rowOff>9099</xdr:rowOff>
    </xdr:to>
    <xdr:sp macro="" textlink="">
      <xdr:nvSpPr>
        <xdr:cNvPr id="193" name="楕円 192"/>
        <xdr:cNvSpPr/>
      </xdr:nvSpPr>
      <xdr:spPr>
        <a:xfrm>
          <a:off x="2857500" y="134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226</xdr:rowOff>
    </xdr:from>
    <xdr:ext cx="599010" cy="259045"/>
    <xdr:sp macro="" textlink="">
      <xdr:nvSpPr>
        <xdr:cNvPr id="194" name="テキスト ボックス 193"/>
        <xdr:cNvSpPr txBox="1"/>
      </xdr:nvSpPr>
      <xdr:spPr>
        <a:xfrm>
          <a:off x="2608795" y="1354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2101</xdr:rowOff>
    </xdr:from>
    <xdr:to>
      <xdr:col>10</xdr:col>
      <xdr:colOff>165100</xdr:colOff>
      <xdr:row>79</xdr:row>
      <xdr:rowOff>103701</xdr:rowOff>
    </xdr:to>
    <xdr:sp macro="" textlink="">
      <xdr:nvSpPr>
        <xdr:cNvPr id="195" name="楕円 194"/>
        <xdr:cNvSpPr/>
      </xdr:nvSpPr>
      <xdr:spPr>
        <a:xfrm>
          <a:off x="1968500" y="135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94828</xdr:rowOff>
    </xdr:from>
    <xdr:ext cx="599010" cy="259045"/>
    <xdr:sp macro="" textlink="">
      <xdr:nvSpPr>
        <xdr:cNvPr id="196" name="テキスト ボックス 195"/>
        <xdr:cNvSpPr txBox="1"/>
      </xdr:nvSpPr>
      <xdr:spPr>
        <a:xfrm>
          <a:off x="1719795" y="136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11130</xdr:rowOff>
    </xdr:from>
    <xdr:to>
      <xdr:col>6</xdr:col>
      <xdr:colOff>38100</xdr:colOff>
      <xdr:row>79</xdr:row>
      <xdr:rowOff>112730</xdr:rowOff>
    </xdr:to>
    <xdr:sp macro="" textlink="">
      <xdr:nvSpPr>
        <xdr:cNvPr id="197" name="楕円 196"/>
        <xdr:cNvSpPr/>
      </xdr:nvSpPr>
      <xdr:spPr>
        <a:xfrm>
          <a:off x="1079500" y="135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103857</xdr:rowOff>
    </xdr:from>
    <xdr:ext cx="599010" cy="259045"/>
    <xdr:sp macro="" textlink="">
      <xdr:nvSpPr>
        <xdr:cNvPr id="198" name="テキスト ボックス 197"/>
        <xdr:cNvSpPr txBox="1"/>
      </xdr:nvSpPr>
      <xdr:spPr>
        <a:xfrm>
          <a:off x="830795" y="1364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1" name="テキスト ボックス 21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3" name="テキスト ボックス 21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5" name="テキスト ボックス 21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7" name="テキスト ボックス 21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1" name="直線コネクタ 220"/>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2"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3" name="直線コネクタ 222"/>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4"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5" name="直線コネクタ 224"/>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30886</xdr:rowOff>
    </xdr:from>
    <xdr:to>
      <xdr:col>24</xdr:col>
      <xdr:colOff>63500</xdr:colOff>
      <xdr:row>96</xdr:row>
      <xdr:rowOff>15204</xdr:rowOff>
    </xdr:to>
    <xdr:cxnSp macro="">
      <xdr:nvCxnSpPr>
        <xdr:cNvPr id="226" name="直線コネクタ 225"/>
        <xdr:cNvCxnSpPr/>
      </xdr:nvCxnSpPr>
      <xdr:spPr>
        <a:xfrm flipV="1">
          <a:off x="3797300" y="16318636"/>
          <a:ext cx="838200" cy="15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7" name="衛生費平均値テキスト"/>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28" name="フローチャート: 判断 227"/>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144455</xdr:rowOff>
    </xdr:from>
    <xdr:to>
      <xdr:col>19</xdr:col>
      <xdr:colOff>177800</xdr:colOff>
      <xdr:row>96</xdr:row>
      <xdr:rowOff>15204</xdr:rowOff>
    </xdr:to>
    <xdr:cxnSp macro="">
      <xdr:nvCxnSpPr>
        <xdr:cNvPr id="229" name="直線コネクタ 228"/>
        <xdr:cNvCxnSpPr/>
      </xdr:nvCxnSpPr>
      <xdr:spPr>
        <a:xfrm>
          <a:off x="2908300" y="16432205"/>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0" name="フローチャート: 判断 229"/>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31" name="テキスト ボックス 230"/>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144455</xdr:rowOff>
    </xdr:from>
    <xdr:to>
      <xdr:col>15</xdr:col>
      <xdr:colOff>50800</xdr:colOff>
      <xdr:row>96</xdr:row>
      <xdr:rowOff>4277</xdr:rowOff>
    </xdr:to>
    <xdr:cxnSp macro="">
      <xdr:nvCxnSpPr>
        <xdr:cNvPr id="232" name="直線コネクタ 231"/>
        <xdr:cNvCxnSpPr/>
      </xdr:nvCxnSpPr>
      <xdr:spPr>
        <a:xfrm flipV="1">
          <a:off x="2019300" y="16432205"/>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33" name="フローチャート: 判断 232"/>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86918</xdr:rowOff>
    </xdr:from>
    <xdr:ext cx="534377" cy="259045"/>
    <xdr:sp macro="" textlink="">
      <xdr:nvSpPr>
        <xdr:cNvPr id="234" name="テキスト ボックス 233"/>
        <xdr:cNvSpPr txBox="1"/>
      </xdr:nvSpPr>
      <xdr:spPr>
        <a:xfrm>
          <a:off x="2641111" y="165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41081</xdr:rowOff>
    </xdr:from>
    <xdr:to>
      <xdr:col>10</xdr:col>
      <xdr:colOff>114300</xdr:colOff>
      <xdr:row>96</xdr:row>
      <xdr:rowOff>4277</xdr:rowOff>
    </xdr:to>
    <xdr:cxnSp macro="">
      <xdr:nvCxnSpPr>
        <xdr:cNvPr id="235" name="直線コネクタ 234"/>
        <xdr:cNvCxnSpPr/>
      </xdr:nvCxnSpPr>
      <xdr:spPr>
        <a:xfrm>
          <a:off x="1130300" y="16328831"/>
          <a:ext cx="8890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36" name="フローチャート: 判断 235"/>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142583</xdr:rowOff>
    </xdr:from>
    <xdr:ext cx="534377" cy="259045"/>
    <xdr:sp macro="" textlink="">
      <xdr:nvSpPr>
        <xdr:cNvPr id="237" name="テキスト ボックス 236"/>
        <xdr:cNvSpPr txBox="1"/>
      </xdr:nvSpPr>
      <xdr:spPr>
        <a:xfrm>
          <a:off x="1752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38" name="フローチャート: 判断 237"/>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6177</xdr:rowOff>
    </xdr:from>
    <xdr:ext cx="534377" cy="259045"/>
    <xdr:sp macro="" textlink="">
      <xdr:nvSpPr>
        <xdr:cNvPr id="239" name="テキスト ボックス 238"/>
        <xdr:cNvSpPr txBox="1"/>
      </xdr:nvSpPr>
      <xdr:spPr>
        <a:xfrm>
          <a:off x="863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151536</xdr:rowOff>
    </xdr:from>
    <xdr:to>
      <xdr:col>24</xdr:col>
      <xdr:colOff>114300</xdr:colOff>
      <xdr:row>95</xdr:row>
      <xdr:rowOff>81686</xdr:rowOff>
    </xdr:to>
    <xdr:sp macro="" textlink="">
      <xdr:nvSpPr>
        <xdr:cNvPr id="245" name="楕円 244"/>
        <xdr:cNvSpPr/>
      </xdr:nvSpPr>
      <xdr:spPr>
        <a:xfrm>
          <a:off x="4584700" y="162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2963</xdr:rowOff>
    </xdr:from>
    <xdr:ext cx="534377" cy="259045"/>
    <xdr:sp macro="" textlink="">
      <xdr:nvSpPr>
        <xdr:cNvPr id="246" name="衛生費該当値テキスト"/>
        <xdr:cNvSpPr txBox="1"/>
      </xdr:nvSpPr>
      <xdr:spPr>
        <a:xfrm>
          <a:off x="4686300" y="161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135854</xdr:rowOff>
    </xdr:from>
    <xdr:to>
      <xdr:col>20</xdr:col>
      <xdr:colOff>38100</xdr:colOff>
      <xdr:row>96</xdr:row>
      <xdr:rowOff>66004</xdr:rowOff>
    </xdr:to>
    <xdr:sp macro="" textlink="">
      <xdr:nvSpPr>
        <xdr:cNvPr id="247" name="楕円 246"/>
        <xdr:cNvSpPr/>
      </xdr:nvSpPr>
      <xdr:spPr>
        <a:xfrm>
          <a:off x="3746500" y="164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57131</xdr:rowOff>
    </xdr:from>
    <xdr:ext cx="534377" cy="259045"/>
    <xdr:sp macro="" textlink="">
      <xdr:nvSpPr>
        <xdr:cNvPr id="248" name="テキスト ボックス 247"/>
        <xdr:cNvSpPr txBox="1"/>
      </xdr:nvSpPr>
      <xdr:spPr>
        <a:xfrm>
          <a:off x="3530111" y="1651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93655</xdr:rowOff>
    </xdr:from>
    <xdr:to>
      <xdr:col>15</xdr:col>
      <xdr:colOff>101600</xdr:colOff>
      <xdr:row>96</xdr:row>
      <xdr:rowOff>23805</xdr:rowOff>
    </xdr:to>
    <xdr:sp macro="" textlink="">
      <xdr:nvSpPr>
        <xdr:cNvPr id="249" name="楕円 248"/>
        <xdr:cNvSpPr/>
      </xdr:nvSpPr>
      <xdr:spPr>
        <a:xfrm>
          <a:off x="2857500" y="163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40332</xdr:rowOff>
    </xdr:from>
    <xdr:ext cx="534377" cy="259045"/>
    <xdr:sp macro="" textlink="">
      <xdr:nvSpPr>
        <xdr:cNvPr id="250" name="テキスト ボックス 249"/>
        <xdr:cNvSpPr txBox="1"/>
      </xdr:nvSpPr>
      <xdr:spPr>
        <a:xfrm>
          <a:off x="2641111" y="161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124927</xdr:rowOff>
    </xdr:from>
    <xdr:to>
      <xdr:col>10</xdr:col>
      <xdr:colOff>165100</xdr:colOff>
      <xdr:row>96</xdr:row>
      <xdr:rowOff>55077</xdr:rowOff>
    </xdr:to>
    <xdr:sp macro="" textlink="">
      <xdr:nvSpPr>
        <xdr:cNvPr id="251" name="楕円 250"/>
        <xdr:cNvSpPr/>
      </xdr:nvSpPr>
      <xdr:spPr>
        <a:xfrm>
          <a:off x="1968500" y="164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71604</xdr:rowOff>
    </xdr:from>
    <xdr:ext cx="534377" cy="259045"/>
    <xdr:sp macro="" textlink="">
      <xdr:nvSpPr>
        <xdr:cNvPr id="252" name="テキスト ボックス 251"/>
        <xdr:cNvSpPr txBox="1"/>
      </xdr:nvSpPr>
      <xdr:spPr>
        <a:xfrm>
          <a:off x="1752111" y="161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161731</xdr:rowOff>
    </xdr:from>
    <xdr:to>
      <xdr:col>6</xdr:col>
      <xdr:colOff>38100</xdr:colOff>
      <xdr:row>95</xdr:row>
      <xdr:rowOff>91881</xdr:rowOff>
    </xdr:to>
    <xdr:sp macro="" textlink="">
      <xdr:nvSpPr>
        <xdr:cNvPr id="253" name="楕円 252"/>
        <xdr:cNvSpPr/>
      </xdr:nvSpPr>
      <xdr:spPr>
        <a:xfrm>
          <a:off x="1079500" y="162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108408</xdr:rowOff>
    </xdr:from>
    <xdr:ext cx="534377" cy="259045"/>
    <xdr:sp macro="" textlink="">
      <xdr:nvSpPr>
        <xdr:cNvPr id="254" name="テキスト ボックス 253"/>
        <xdr:cNvSpPr txBox="1"/>
      </xdr:nvSpPr>
      <xdr:spPr>
        <a:xfrm>
          <a:off x="863111" y="160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6" name="直線コネクタ 275"/>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8" name="直線コネクタ 27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79"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0" name="直線コネクタ 279"/>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131928</xdr:rowOff>
    </xdr:from>
    <xdr:to>
      <xdr:col>55</xdr:col>
      <xdr:colOff>0</xdr:colOff>
      <xdr:row>35</xdr:row>
      <xdr:rowOff>137871</xdr:rowOff>
    </xdr:to>
    <xdr:cxnSp macro="">
      <xdr:nvCxnSpPr>
        <xdr:cNvPr id="281" name="直線コネクタ 280"/>
        <xdr:cNvCxnSpPr/>
      </xdr:nvCxnSpPr>
      <xdr:spPr>
        <a:xfrm>
          <a:off x="9639300" y="5961228"/>
          <a:ext cx="8382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2"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3" name="フローチャート: 判断 282"/>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131928</xdr:rowOff>
    </xdr:from>
    <xdr:to>
      <xdr:col>50</xdr:col>
      <xdr:colOff>114300</xdr:colOff>
      <xdr:row>35</xdr:row>
      <xdr:rowOff>94437</xdr:rowOff>
    </xdr:to>
    <xdr:cxnSp macro="">
      <xdr:nvCxnSpPr>
        <xdr:cNvPr id="284" name="直線コネクタ 283"/>
        <xdr:cNvCxnSpPr/>
      </xdr:nvCxnSpPr>
      <xdr:spPr>
        <a:xfrm flipV="1">
          <a:off x="8750300" y="5961228"/>
          <a:ext cx="889000" cy="1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146507</xdr:rowOff>
    </xdr:from>
    <xdr:to>
      <xdr:col>50</xdr:col>
      <xdr:colOff>165100</xdr:colOff>
      <xdr:row>35</xdr:row>
      <xdr:rowOff>76657</xdr:rowOff>
    </xdr:to>
    <xdr:sp macro="" textlink="">
      <xdr:nvSpPr>
        <xdr:cNvPr id="285" name="フローチャート: 判断 284"/>
        <xdr:cNvSpPr/>
      </xdr:nvSpPr>
      <xdr:spPr>
        <a:xfrm>
          <a:off x="958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67784</xdr:rowOff>
    </xdr:from>
    <xdr:ext cx="469744" cy="259045"/>
    <xdr:sp macro="" textlink="">
      <xdr:nvSpPr>
        <xdr:cNvPr id="286" name="テキスト ボックス 285"/>
        <xdr:cNvSpPr txBox="1"/>
      </xdr:nvSpPr>
      <xdr:spPr>
        <a:xfrm>
          <a:off x="9404428" y="60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62890</xdr:rowOff>
    </xdr:from>
    <xdr:to>
      <xdr:col>45</xdr:col>
      <xdr:colOff>177800</xdr:colOff>
      <xdr:row>35</xdr:row>
      <xdr:rowOff>94437</xdr:rowOff>
    </xdr:to>
    <xdr:cxnSp macro="">
      <xdr:nvCxnSpPr>
        <xdr:cNvPr id="287" name="直線コネクタ 286"/>
        <xdr:cNvCxnSpPr/>
      </xdr:nvCxnSpPr>
      <xdr:spPr>
        <a:xfrm>
          <a:off x="7861300" y="606364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109931</xdr:rowOff>
    </xdr:from>
    <xdr:to>
      <xdr:col>46</xdr:col>
      <xdr:colOff>38100</xdr:colOff>
      <xdr:row>35</xdr:row>
      <xdr:rowOff>40081</xdr:rowOff>
    </xdr:to>
    <xdr:sp macro="" textlink="">
      <xdr:nvSpPr>
        <xdr:cNvPr id="288" name="フローチャート: 判断 287"/>
        <xdr:cNvSpPr/>
      </xdr:nvSpPr>
      <xdr:spPr>
        <a:xfrm>
          <a:off x="8699500" y="5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56608</xdr:rowOff>
    </xdr:from>
    <xdr:ext cx="469744" cy="259045"/>
    <xdr:sp macro="" textlink="">
      <xdr:nvSpPr>
        <xdr:cNvPr id="289" name="テキスト ボックス 288"/>
        <xdr:cNvSpPr txBox="1"/>
      </xdr:nvSpPr>
      <xdr:spPr>
        <a:xfrm>
          <a:off x="8515428" y="57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20371</xdr:rowOff>
    </xdr:from>
    <xdr:to>
      <xdr:col>41</xdr:col>
      <xdr:colOff>50800</xdr:colOff>
      <xdr:row>35</xdr:row>
      <xdr:rowOff>62890</xdr:rowOff>
    </xdr:to>
    <xdr:cxnSp macro="">
      <xdr:nvCxnSpPr>
        <xdr:cNvPr id="290" name="直線コネクタ 289"/>
        <xdr:cNvCxnSpPr/>
      </xdr:nvCxnSpPr>
      <xdr:spPr>
        <a:xfrm>
          <a:off x="6972300" y="6021121"/>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111303</xdr:rowOff>
    </xdr:from>
    <xdr:to>
      <xdr:col>41</xdr:col>
      <xdr:colOff>101600</xdr:colOff>
      <xdr:row>35</xdr:row>
      <xdr:rowOff>41453</xdr:rowOff>
    </xdr:to>
    <xdr:sp macro="" textlink="">
      <xdr:nvSpPr>
        <xdr:cNvPr id="291" name="フローチャート: 判断 290"/>
        <xdr:cNvSpPr/>
      </xdr:nvSpPr>
      <xdr:spPr>
        <a:xfrm>
          <a:off x="7810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57980</xdr:rowOff>
    </xdr:from>
    <xdr:ext cx="469744" cy="259045"/>
    <xdr:sp macro="" textlink="">
      <xdr:nvSpPr>
        <xdr:cNvPr id="292" name="テキスト ボックス 291"/>
        <xdr:cNvSpPr txBox="1"/>
      </xdr:nvSpPr>
      <xdr:spPr>
        <a:xfrm>
          <a:off x="7626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88443</xdr:rowOff>
    </xdr:from>
    <xdr:to>
      <xdr:col>36</xdr:col>
      <xdr:colOff>165100</xdr:colOff>
      <xdr:row>35</xdr:row>
      <xdr:rowOff>18593</xdr:rowOff>
    </xdr:to>
    <xdr:sp macro="" textlink="">
      <xdr:nvSpPr>
        <xdr:cNvPr id="293" name="フローチャート: 判断 292"/>
        <xdr:cNvSpPr/>
      </xdr:nvSpPr>
      <xdr:spPr>
        <a:xfrm>
          <a:off x="6921500" y="591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35120</xdr:rowOff>
    </xdr:from>
    <xdr:ext cx="469744" cy="259045"/>
    <xdr:sp macro="" textlink="">
      <xdr:nvSpPr>
        <xdr:cNvPr id="294" name="テキスト ボックス 293"/>
        <xdr:cNvSpPr txBox="1"/>
      </xdr:nvSpPr>
      <xdr:spPr>
        <a:xfrm>
          <a:off x="6737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87071</xdr:rowOff>
    </xdr:from>
    <xdr:to>
      <xdr:col>55</xdr:col>
      <xdr:colOff>50800</xdr:colOff>
      <xdr:row>36</xdr:row>
      <xdr:rowOff>17221</xdr:rowOff>
    </xdr:to>
    <xdr:sp macro="" textlink="">
      <xdr:nvSpPr>
        <xdr:cNvPr id="300" name="楕円 299"/>
        <xdr:cNvSpPr/>
      </xdr:nvSpPr>
      <xdr:spPr>
        <a:xfrm>
          <a:off x="104267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109948</xdr:rowOff>
    </xdr:from>
    <xdr:ext cx="469744" cy="259045"/>
    <xdr:sp macro="" textlink="">
      <xdr:nvSpPr>
        <xdr:cNvPr id="301" name="労働費該当値テキスト"/>
        <xdr:cNvSpPr txBox="1"/>
      </xdr:nvSpPr>
      <xdr:spPr>
        <a:xfrm>
          <a:off x="10528300" y="593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81128</xdr:rowOff>
    </xdr:from>
    <xdr:to>
      <xdr:col>50</xdr:col>
      <xdr:colOff>165100</xdr:colOff>
      <xdr:row>35</xdr:row>
      <xdr:rowOff>11278</xdr:rowOff>
    </xdr:to>
    <xdr:sp macro="" textlink="">
      <xdr:nvSpPr>
        <xdr:cNvPr id="302" name="楕円 301"/>
        <xdr:cNvSpPr/>
      </xdr:nvSpPr>
      <xdr:spPr>
        <a:xfrm>
          <a:off x="9588500" y="59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27805</xdr:rowOff>
    </xdr:from>
    <xdr:ext cx="469744" cy="259045"/>
    <xdr:sp macro="" textlink="">
      <xdr:nvSpPr>
        <xdr:cNvPr id="303" name="テキスト ボックス 302"/>
        <xdr:cNvSpPr txBox="1"/>
      </xdr:nvSpPr>
      <xdr:spPr>
        <a:xfrm>
          <a:off x="9404428" y="56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43637</xdr:rowOff>
    </xdr:from>
    <xdr:to>
      <xdr:col>46</xdr:col>
      <xdr:colOff>38100</xdr:colOff>
      <xdr:row>35</xdr:row>
      <xdr:rowOff>145237</xdr:rowOff>
    </xdr:to>
    <xdr:sp macro="" textlink="">
      <xdr:nvSpPr>
        <xdr:cNvPr id="304" name="楕円 303"/>
        <xdr:cNvSpPr/>
      </xdr:nvSpPr>
      <xdr:spPr>
        <a:xfrm>
          <a:off x="8699500" y="6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136364</xdr:rowOff>
    </xdr:from>
    <xdr:ext cx="469744" cy="259045"/>
    <xdr:sp macro="" textlink="">
      <xdr:nvSpPr>
        <xdr:cNvPr id="305" name="テキスト ボックス 304"/>
        <xdr:cNvSpPr txBox="1"/>
      </xdr:nvSpPr>
      <xdr:spPr>
        <a:xfrm>
          <a:off x="8515428" y="61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12090</xdr:rowOff>
    </xdr:from>
    <xdr:to>
      <xdr:col>41</xdr:col>
      <xdr:colOff>101600</xdr:colOff>
      <xdr:row>35</xdr:row>
      <xdr:rowOff>113690</xdr:rowOff>
    </xdr:to>
    <xdr:sp macro="" textlink="">
      <xdr:nvSpPr>
        <xdr:cNvPr id="306" name="楕円 305"/>
        <xdr:cNvSpPr/>
      </xdr:nvSpPr>
      <xdr:spPr>
        <a:xfrm>
          <a:off x="7810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104817</xdr:rowOff>
    </xdr:from>
    <xdr:ext cx="469744" cy="259045"/>
    <xdr:sp macro="" textlink="">
      <xdr:nvSpPr>
        <xdr:cNvPr id="307" name="テキスト ボックス 306"/>
        <xdr:cNvSpPr txBox="1"/>
      </xdr:nvSpPr>
      <xdr:spPr>
        <a:xfrm>
          <a:off x="7626428"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141021</xdr:rowOff>
    </xdr:from>
    <xdr:to>
      <xdr:col>36</xdr:col>
      <xdr:colOff>165100</xdr:colOff>
      <xdr:row>35</xdr:row>
      <xdr:rowOff>71171</xdr:rowOff>
    </xdr:to>
    <xdr:sp macro="" textlink="">
      <xdr:nvSpPr>
        <xdr:cNvPr id="308" name="楕円 307"/>
        <xdr:cNvSpPr/>
      </xdr:nvSpPr>
      <xdr:spPr>
        <a:xfrm>
          <a:off x="6921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62298</xdr:rowOff>
    </xdr:from>
    <xdr:ext cx="469744" cy="259045"/>
    <xdr:sp macro="" textlink="">
      <xdr:nvSpPr>
        <xdr:cNvPr id="309" name="テキスト ボックス 308"/>
        <xdr:cNvSpPr txBox="1"/>
      </xdr:nvSpPr>
      <xdr:spPr>
        <a:xfrm>
          <a:off x="6737428" y="60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1" name="正方形/長方形 31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2" name="正方形/長方形 31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3" name="正方形/長方形 31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4" name="正方形/長方形 31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5" name="正方形/長方形 31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6" name="正方形/長方形 31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0" name="直線コネクタ 31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1" name="テキスト ボックス 32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2" name="直線コネクタ 32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3" name="テキスト ボックス 32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5" name="テキスト ボックス 32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6" name="直線コネクタ 32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7" name="テキスト ボックス 32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8" name="直線コネクタ 32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9" name="テキスト ボックス 32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125565</xdr:rowOff>
    </xdr:from>
    <xdr:to>
      <xdr:col>54</xdr:col>
      <xdr:colOff>189865</xdr:colOff>
      <xdr:row>59</xdr:row>
      <xdr:rowOff>43002</xdr:rowOff>
    </xdr:to>
    <xdr:cxnSp macro="">
      <xdr:nvCxnSpPr>
        <xdr:cNvPr id="333" name="直線コネクタ 332"/>
        <xdr:cNvCxnSpPr/>
      </xdr:nvCxnSpPr>
      <xdr:spPr>
        <a:xfrm flipV="1">
          <a:off x="10475595" y="9040965"/>
          <a:ext cx="1270" cy="1117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46829</xdr:rowOff>
    </xdr:from>
    <xdr:ext cx="313932" cy="259045"/>
    <xdr:sp macro="" textlink="">
      <xdr:nvSpPr>
        <xdr:cNvPr id="334" name="農林水産業費最小値テキスト"/>
        <xdr:cNvSpPr txBox="1"/>
      </xdr:nvSpPr>
      <xdr:spPr>
        <a:xfrm>
          <a:off x="10528300" y="10162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43002</xdr:rowOff>
    </xdr:from>
    <xdr:to>
      <xdr:col>55</xdr:col>
      <xdr:colOff>88900</xdr:colOff>
      <xdr:row>59</xdr:row>
      <xdr:rowOff>43002</xdr:rowOff>
    </xdr:to>
    <xdr:cxnSp macro="">
      <xdr:nvCxnSpPr>
        <xdr:cNvPr id="335" name="直線コネクタ 334"/>
        <xdr:cNvCxnSpPr/>
      </xdr:nvCxnSpPr>
      <xdr:spPr>
        <a:xfrm>
          <a:off x="10388600" y="101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72242</xdr:rowOff>
    </xdr:from>
    <xdr:ext cx="534377" cy="259045"/>
    <xdr:sp macro="" textlink="">
      <xdr:nvSpPr>
        <xdr:cNvPr id="336" name="農林水産業費最大値テキスト"/>
        <xdr:cNvSpPr txBox="1"/>
      </xdr:nvSpPr>
      <xdr:spPr>
        <a:xfrm>
          <a:off x="10528300" y="88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125565</xdr:rowOff>
    </xdr:from>
    <xdr:to>
      <xdr:col>55</xdr:col>
      <xdr:colOff>88900</xdr:colOff>
      <xdr:row>52</xdr:row>
      <xdr:rowOff>125565</xdr:rowOff>
    </xdr:to>
    <xdr:cxnSp macro="">
      <xdr:nvCxnSpPr>
        <xdr:cNvPr id="337" name="直線コネクタ 336"/>
        <xdr:cNvCxnSpPr/>
      </xdr:nvCxnSpPr>
      <xdr:spPr>
        <a:xfrm>
          <a:off x="10388600" y="904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85217</xdr:rowOff>
    </xdr:from>
    <xdr:to>
      <xdr:col>55</xdr:col>
      <xdr:colOff>0</xdr:colOff>
      <xdr:row>52</xdr:row>
      <xdr:rowOff>125565</xdr:rowOff>
    </xdr:to>
    <xdr:cxnSp macro="">
      <xdr:nvCxnSpPr>
        <xdr:cNvPr id="338" name="直線コネクタ 337"/>
        <xdr:cNvCxnSpPr/>
      </xdr:nvCxnSpPr>
      <xdr:spPr>
        <a:xfrm>
          <a:off x="9639300" y="8829167"/>
          <a:ext cx="838200" cy="2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153700</xdr:rowOff>
    </xdr:from>
    <xdr:ext cx="469744" cy="259045"/>
    <xdr:sp macro="" textlink="">
      <xdr:nvSpPr>
        <xdr:cNvPr id="339" name="農林水産業費平均値テキスト"/>
        <xdr:cNvSpPr txBox="1"/>
      </xdr:nvSpPr>
      <xdr:spPr>
        <a:xfrm>
          <a:off x="10528300" y="9926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3823</xdr:rowOff>
    </xdr:from>
    <xdr:to>
      <xdr:col>55</xdr:col>
      <xdr:colOff>50800</xdr:colOff>
      <xdr:row>58</xdr:row>
      <xdr:rowOff>105423</xdr:rowOff>
    </xdr:to>
    <xdr:sp macro="" textlink="">
      <xdr:nvSpPr>
        <xdr:cNvPr id="340" name="フローチャート: 判断 339"/>
        <xdr:cNvSpPr/>
      </xdr:nvSpPr>
      <xdr:spPr>
        <a:xfrm>
          <a:off x="10426700" y="994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85217</xdr:rowOff>
    </xdr:from>
    <xdr:to>
      <xdr:col>50</xdr:col>
      <xdr:colOff>114300</xdr:colOff>
      <xdr:row>54</xdr:row>
      <xdr:rowOff>152349</xdr:rowOff>
    </xdr:to>
    <xdr:cxnSp macro="">
      <xdr:nvCxnSpPr>
        <xdr:cNvPr id="341" name="直線コネクタ 340"/>
        <xdr:cNvCxnSpPr/>
      </xdr:nvCxnSpPr>
      <xdr:spPr>
        <a:xfrm flipV="1">
          <a:off x="8750300" y="8829167"/>
          <a:ext cx="889000" cy="58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168148</xdr:rowOff>
    </xdr:from>
    <xdr:to>
      <xdr:col>50</xdr:col>
      <xdr:colOff>165100</xdr:colOff>
      <xdr:row>55</xdr:row>
      <xdr:rowOff>98298</xdr:rowOff>
    </xdr:to>
    <xdr:sp macro="" textlink="">
      <xdr:nvSpPr>
        <xdr:cNvPr id="342" name="フローチャート: 判断 341"/>
        <xdr:cNvSpPr/>
      </xdr:nvSpPr>
      <xdr:spPr>
        <a:xfrm>
          <a:off x="9588500" y="942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89425</xdr:rowOff>
    </xdr:from>
    <xdr:ext cx="534377" cy="259045"/>
    <xdr:sp macro="" textlink="">
      <xdr:nvSpPr>
        <xdr:cNvPr id="343" name="テキスト ボックス 342"/>
        <xdr:cNvSpPr txBox="1"/>
      </xdr:nvSpPr>
      <xdr:spPr>
        <a:xfrm>
          <a:off x="9372111" y="95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152349</xdr:rowOff>
    </xdr:from>
    <xdr:to>
      <xdr:col>45</xdr:col>
      <xdr:colOff>177800</xdr:colOff>
      <xdr:row>54</xdr:row>
      <xdr:rowOff>162713</xdr:rowOff>
    </xdr:to>
    <xdr:cxnSp macro="">
      <xdr:nvCxnSpPr>
        <xdr:cNvPr id="344" name="直線コネクタ 343"/>
        <xdr:cNvCxnSpPr/>
      </xdr:nvCxnSpPr>
      <xdr:spPr>
        <a:xfrm flipV="1">
          <a:off x="7861300" y="9410649"/>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130315</xdr:rowOff>
    </xdr:from>
    <xdr:to>
      <xdr:col>46</xdr:col>
      <xdr:colOff>38100</xdr:colOff>
      <xdr:row>55</xdr:row>
      <xdr:rowOff>60465</xdr:rowOff>
    </xdr:to>
    <xdr:sp macro="" textlink="">
      <xdr:nvSpPr>
        <xdr:cNvPr id="345" name="フローチャート: 判断 344"/>
        <xdr:cNvSpPr/>
      </xdr:nvSpPr>
      <xdr:spPr>
        <a:xfrm>
          <a:off x="8699500" y="938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51592</xdr:rowOff>
    </xdr:from>
    <xdr:ext cx="534377" cy="259045"/>
    <xdr:sp macro="" textlink="">
      <xdr:nvSpPr>
        <xdr:cNvPr id="346" name="テキスト ボックス 345"/>
        <xdr:cNvSpPr txBox="1"/>
      </xdr:nvSpPr>
      <xdr:spPr>
        <a:xfrm>
          <a:off x="8483111" y="94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136728</xdr:rowOff>
    </xdr:from>
    <xdr:to>
      <xdr:col>41</xdr:col>
      <xdr:colOff>50800</xdr:colOff>
      <xdr:row>54</xdr:row>
      <xdr:rowOff>162713</xdr:rowOff>
    </xdr:to>
    <xdr:cxnSp macro="">
      <xdr:nvCxnSpPr>
        <xdr:cNvPr id="347" name="直線コネクタ 346"/>
        <xdr:cNvCxnSpPr/>
      </xdr:nvCxnSpPr>
      <xdr:spPr>
        <a:xfrm>
          <a:off x="6972300" y="9223578"/>
          <a:ext cx="889000" cy="1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119914</xdr:rowOff>
    </xdr:from>
    <xdr:to>
      <xdr:col>41</xdr:col>
      <xdr:colOff>101600</xdr:colOff>
      <xdr:row>55</xdr:row>
      <xdr:rowOff>50064</xdr:rowOff>
    </xdr:to>
    <xdr:sp macro="" textlink="">
      <xdr:nvSpPr>
        <xdr:cNvPr id="348" name="フローチャート: 判断 347"/>
        <xdr:cNvSpPr/>
      </xdr:nvSpPr>
      <xdr:spPr>
        <a:xfrm>
          <a:off x="7810500" y="937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41191</xdr:rowOff>
    </xdr:from>
    <xdr:ext cx="534377" cy="259045"/>
    <xdr:sp macro="" textlink="">
      <xdr:nvSpPr>
        <xdr:cNvPr id="349" name="テキスト ボックス 348"/>
        <xdr:cNvSpPr txBox="1"/>
      </xdr:nvSpPr>
      <xdr:spPr>
        <a:xfrm>
          <a:off x="7594111" y="94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96520</xdr:rowOff>
    </xdr:from>
    <xdr:to>
      <xdr:col>36</xdr:col>
      <xdr:colOff>165100</xdr:colOff>
      <xdr:row>55</xdr:row>
      <xdr:rowOff>26670</xdr:rowOff>
    </xdr:to>
    <xdr:sp macro="" textlink="">
      <xdr:nvSpPr>
        <xdr:cNvPr id="350" name="フローチャート: 判断 349"/>
        <xdr:cNvSpPr/>
      </xdr:nvSpPr>
      <xdr:spPr>
        <a:xfrm>
          <a:off x="6921500" y="93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17797</xdr:rowOff>
    </xdr:from>
    <xdr:ext cx="534377" cy="259045"/>
    <xdr:sp macro="" textlink="">
      <xdr:nvSpPr>
        <xdr:cNvPr id="351" name="テキスト ボックス 350"/>
        <xdr:cNvSpPr txBox="1"/>
      </xdr:nvSpPr>
      <xdr:spPr>
        <a:xfrm>
          <a:off x="6705111" y="94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74765</xdr:rowOff>
    </xdr:from>
    <xdr:to>
      <xdr:col>55</xdr:col>
      <xdr:colOff>50800</xdr:colOff>
      <xdr:row>53</xdr:row>
      <xdr:rowOff>4915</xdr:rowOff>
    </xdr:to>
    <xdr:sp macro="" textlink="">
      <xdr:nvSpPr>
        <xdr:cNvPr id="357" name="楕円 356"/>
        <xdr:cNvSpPr/>
      </xdr:nvSpPr>
      <xdr:spPr>
        <a:xfrm>
          <a:off x="10426700" y="89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27792</xdr:rowOff>
    </xdr:from>
    <xdr:ext cx="534377" cy="259045"/>
    <xdr:sp macro="" textlink="">
      <xdr:nvSpPr>
        <xdr:cNvPr id="358" name="農林水産業費該当値テキスト"/>
        <xdr:cNvSpPr txBox="1"/>
      </xdr:nvSpPr>
      <xdr:spPr>
        <a:xfrm>
          <a:off x="10528300" y="894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34417</xdr:rowOff>
    </xdr:from>
    <xdr:to>
      <xdr:col>50</xdr:col>
      <xdr:colOff>165100</xdr:colOff>
      <xdr:row>51</xdr:row>
      <xdr:rowOff>136017</xdr:rowOff>
    </xdr:to>
    <xdr:sp macro="" textlink="">
      <xdr:nvSpPr>
        <xdr:cNvPr id="359" name="楕円 358"/>
        <xdr:cNvSpPr/>
      </xdr:nvSpPr>
      <xdr:spPr>
        <a:xfrm>
          <a:off x="9588500" y="87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152544</xdr:rowOff>
    </xdr:from>
    <xdr:ext cx="534377" cy="259045"/>
    <xdr:sp macro="" textlink="">
      <xdr:nvSpPr>
        <xdr:cNvPr id="360" name="テキスト ボックス 359"/>
        <xdr:cNvSpPr txBox="1"/>
      </xdr:nvSpPr>
      <xdr:spPr>
        <a:xfrm>
          <a:off x="9372111" y="85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101549</xdr:rowOff>
    </xdr:from>
    <xdr:to>
      <xdr:col>46</xdr:col>
      <xdr:colOff>38100</xdr:colOff>
      <xdr:row>55</xdr:row>
      <xdr:rowOff>31699</xdr:rowOff>
    </xdr:to>
    <xdr:sp macro="" textlink="">
      <xdr:nvSpPr>
        <xdr:cNvPr id="361" name="楕円 360"/>
        <xdr:cNvSpPr/>
      </xdr:nvSpPr>
      <xdr:spPr>
        <a:xfrm>
          <a:off x="8699500" y="93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48226</xdr:rowOff>
    </xdr:from>
    <xdr:ext cx="534377" cy="259045"/>
    <xdr:sp macro="" textlink="">
      <xdr:nvSpPr>
        <xdr:cNvPr id="362" name="テキスト ボックス 361"/>
        <xdr:cNvSpPr txBox="1"/>
      </xdr:nvSpPr>
      <xdr:spPr>
        <a:xfrm>
          <a:off x="8483111" y="91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111913</xdr:rowOff>
    </xdr:from>
    <xdr:to>
      <xdr:col>41</xdr:col>
      <xdr:colOff>101600</xdr:colOff>
      <xdr:row>55</xdr:row>
      <xdr:rowOff>42063</xdr:rowOff>
    </xdr:to>
    <xdr:sp macro="" textlink="">
      <xdr:nvSpPr>
        <xdr:cNvPr id="363" name="楕円 362"/>
        <xdr:cNvSpPr/>
      </xdr:nvSpPr>
      <xdr:spPr>
        <a:xfrm>
          <a:off x="7810500" y="93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58590</xdr:rowOff>
    </xdr:from>
    <xdr:ext cx="534377" cy="259045"/>
    <xdr:sp macro="" textlink="">
      <xdr:nvSpPr>
        <xdr:cNvPr id="364" name="テキスト ボックス 363"/>
        <xdr:cNvSpPr txBox="1"/>
      </xdr:nvSpPr>
      <xdr:spPr>
        <a:xfrm>
          <a:off x="7594111" y="91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85928</xdr:rowOff>
    </xdr:from>
    <xdr:to>
      <xdr:col>36</xdr:col>
      <xdr:colOff>165100</xdr:colOff>
      <xdr:row>54</xdr:row>
      <xdr:rowOff>16078</xdr:rowOff>
    </xdr:to>
    <xdr:sp macro="" textlink="">
      <xdr:nvSpPr>
        <xdr:cNvPr id="365" name="楕円 364"/>
        <xdr:cNvSpPr/>
      </xdr:nvSpPr>
      <xdr:spPr>
        <a:xfrm>
          <a:off x="6921500" y="91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32605</xdr:rowOff>
    </xdr:from>
    <xdr:ext cx="534377" cy="259045"/>
    <xdr:sp macro="" textlink="">
      <xdr:nvSpPr>
        <xdr:cNvPr id="366" name="テキスト ボックス 365"/>
        <xdr:cNvSpPr txBox="1"/>
      </xdr:nvSpPr>
      <xdr:spPr>
        <a:xfrm>
          <a:off x="6705111" y="894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89898</xdr:rowOff>
    </xdr:from>
    <xdr:to>
      <xdr:col>55</xdr:col>
      <xdr:colOff>0</xdr:colOff>
      <xdr:row>75</xdr:row>
      <xdr:rowOff>8484</xdr:rowOff>
    </xdr:to>
    <xdr:cxnSp macro="">
      <xdr:nvCxnSpPr>
        <xdr:cNvPr id="397" name="直線コネクタ 396"/>
        <xdr:cNvCxnSpPr/>
      </xdr:nvCxnSpPr>
      <xdr:spPr>
        <a:xfrm>
          <a:off x="9639300" y="12777198"/>
          <a:ext cx="838200" cy="9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89898</xdr:rowOff>
    </xdr:from>
    <xdr:to>
      <xdr:col>50</xdr:col>
      <xdr:colOff>114300</xdr:colOff>
      <xdr:row>77</xdr:row>
      <xdr:rowOff>53795</xdr:rowOff>
    </xdr:to>
    <xdr:cxnSp macro="">
      <xdr:nvCxnSpPr>
        <xdr:cNvPr id="400" name="直線コネクタ 399"/>
        <xdr:cNvCxnSpPr/>
      </xdr:nvCxnSpPr>
      <xdr:spPr>
        <a:xfrm flipV="1">
          <a:off x="8750300" y="12777198"/>
          <a:ext cx="889000" cy="4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1" name="フローチャート: 判断 400"/>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87623</xdr:rowOff>
    </xdr:from>
    <xdr:ext cx="534377" cy="259045"/>
    <xdr:sp macro="" textlink="">
      <xdr:nvSpPr>
        <xdr:cNvPr id="402" name="テキスト ボックス 401"/>
        <xdr:cNvSpPr txBox="1"/>
      </xdr:nvSpPr>
      <xdr:spPr>
        <a:xfrm>
          <a:off x="9372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42152</xdr:rowOff>
    </xdr:from>
    <xdr:to>
      <xdr:col>45</xdr:col>
      <xdr:colOff>177800</xdr:colOff>
      <xdr:row>77</xdr:row>
      <xdr:rowOff>53795</xdr:rowOff>
    </xdr:to>
    <xdr:cxnSp macro="">
      <xdr:nvCxnSpPr>
        <xdr:cNvPr id="403" name="直線コネクタ 402"/>
        <xdr:cNvCxnSpPr/>
      </xdr:nvCxnSpPr>
      <xdr:spPr>
        <a:xfrm>
          <a:off x="7861300" y="13243802"/>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145560</xdr:rowOff>
    </xdr:from>
    <xdr:to>
      <xdr:col>46</xdr:col>
      <xdr:colOff>38100</xdr:colOff>
      <xdr:row>78</xdr:row>
      <xdr:rowOff>75710</xdr:rowOff>
    </xdr:to>
    <xdr:sp macro="" textlink="">
      <xdr:nvSpPr>
        <xdr:cNvPr id="404" name="フローチャート: 判断 403"/>
        <xdr:cNvSpPr/>
      </xdr:nvSpPr>
      <xdr:spPr>
        <a:xfrm>
          <a:off x="8699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66837</xdr:rowOff>
    </xdr:from>
    <xdr:ext cx="534377" cy="259045"/>
    <xdr:sp macro="" textlink="">
      <xdr:nvSpPr>
        <xdr:cNvPr id="405" name="テキスト ボックス 404"/>
        <xdr:cNvSpPr txBox="1"/>
      </xdr:nvSpPr>
      <xdr:spPr>
        <a:xfrm>
          <a:off x="8483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165253</xdr:rowOff>
    </xdr:from>
    <xdr:to>
      <xdr:col>41</xdr:col>
      <xdr:colOff>50800</xdr:colOff>
      <xdr:row>77</xdr:row>
      <xdr:rowOff>42152</xdr:rowOff>
    </xdr:to>
    <xdr:cxnSp macro="">
      <xdr:nvCxnSpPr>
        <xdr:cNvPr id="406" name="直線コネクタ 405"/>
        <xdr:cNvCxnSpPr/>
      </xdr:nvCxnSpPr>
      <xdr:spPr>
        <a:xfrm>
          <a:off x="6972300" y="13195453"/>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10523</xdr:rowOff>
    </xdr:from>
    <xdr:to>
      <xdr:col>41</xdr:col>
      <xdr:colOff>101600</xdr:colOff>
      <xdr:row>78</xdr:row>
      <xdr:rowOff>112123</xdr:rowOff>
    </xdr:to>
    <xdr:sp macro="" textlink="">
      <xdr:nvSpPr>
        <xdr:cNvPr id="407" name="フローチャート: 判断 406"/>
        <xdr:cNvSpPr/>
      </xdr:nvSpPr>
      <xdr:spPr>
        <a:xfrm>
          <a:off x="7810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103250</xdr:rowOff>
    </xdr:from>
    <xdr:ext cx="534377" cy="259045"/>
    <xdr:sp macro="" textlink="">
      <xdr:nvSpPr>
        <xdr:cNvPr id="408" name="テキスト ボックス 407"/>
        <xdr:cNvSpPr txBox="1"/>
      </xdr:nvSpPr>
      <xdr:spPr>
        <a:xfrm>
          <a:off x="7594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09" name="フローチャート: 判断 408"/>
        <xdr:cNvSpPr/>
      </xdr:nvSpPr>
      <xdr:spPr>
        <a:xfrm>
          <a:off x="6921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99902</xdr:rowOff>
    </xdr:from>
    <xdr:ext cx="534377" cy="259045"/>
    <xdr:sp macro="" textlink="">
      <xdr:nvSpPr>
        <xdr:cNvPr id="410" name="テキスト ボックス 409"/>
        <xdr:cNvSpPr txBox="1"/>
      </xdr:nvSpPr>
      <xdr:spPr>
        <a:xfrm>
          <a:off x="6705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129134</xdr:rowOff>
    </xdr:from>
    <xdr:to>
      <xdr:col>55</xdr:col>
      <xdr:colOff>50800</xdr:colOff>
      <xdr:row>75</xdr:row>
      <xdr:rowOff>59284</xdr:rowOff>
    </xdr:to>
    <xdr:sp macro="" textlink="">
      <xdr:nvSpPr>
        <xdr:cNvPr id="416" name="楕円 415"/>
        <xdr:cNvSpPr/>
      </xdr:nvSpPr>
      <xdr:spPr>
        <a:xfrm>
          <a:off x="10426700" y="128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152011</xdr:rowOff>
    </xdr:from>
    <xdr:ext cx="534377" cy="259045"/>
    <xdr:sp macro="" textlink="">
      <xdr:nvSpPr>
        <xdr:cNvPr id="417" name="商工費該当値テキスト"/>
        <xdr:cNvSpPr txBox="1"/>
      </xdr:nvSpPr>
      <xdr:spPr>
        <a:xfrm>
          <a:off x="10528300" y="126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39098</xdr:rowOff>
    </xdr:from>
    <xdr:to>
      <xdr:col>50</xdr:col>
      <xdr:colOff>165100</xdr:colOff>
      <xdr:row>74</xdr:row>
      <xdr:rowOff>140698</xdr:rowOff>
    </xdr:to>
    <xdr:sp macro="" textlink="">
      <xdr:nvSpPr>
        <xdr:cNvPr id="418" name="楕円 417"/>
        <xdr:cNvSpPr/>
      </xdr:nvSpPr>
      <xdr:spPr>
        <a:xfrm>
          <a:off x="9588500" y="127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157225</xdr:rowOff>
    </xdr:from>
    <xdr:ext cx="534377" cy="259045"/>
    <xdr:sp macro="" textlink="">
      <xdr:nvSpPr>
        <xdr:cNvPr id="419" name="テキスト ボックス 418"/>
        <xdr:cNvSpPr txBox="1"/>
      </xdr:nvSpPr>
      <xdr:spPr>
        <a:xfrm>
          <a:off x="9372111" y="1250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2995</xdr:rowOff>
    </xdr:from>
    <xdr:to>
      <xdr:col>46</xdr:col>
      <xdr:colOff>38100</xdr:colOff>
      <xdr:row>77</xdr:row>
      <xdr:rowOff>104595</xdr:rowOff>
    </xdr:to>
    <xdr:sp macro="" textlink="">
      <xdr:nvSpPr>
        <xdr:cNvPr id="420" name="楕円 419"/>
        <xdr:cNvSpPr/>
      </xdr:nvSpPr>
      <xdr:spPr>
        <a:xfrm>
          <a:off x="8699500" y="132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121122</xdr:rowOff>
    </xdr:from>
    <xdr:ext cx="534377" cy="259045"/>
    <xdr:sp macro="" textlink="">
      <xdr:nvSpPr>
        <xdr:cNvPr id="421" name="テキスト ボックス 420"/>
        <xdr:cNvSpPr txBox="1"/>
      </xdr:nvSpPr>
      <xdr:spPr>
        <a:xfrm>
          <a:off x="8483111" y="1297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162802</xdr:rowOff>
    </xdr:from>
    <xdr:to>
      <xdr:col>41</xdr:col>
      <xdr:colOff>101600</xdr:colOff>
      <xdr:row>77</xdr:row>
      <xdr:rowOff>92952</xdr:rowOff>
    </xdr:to>
    <xdr:sp macro="" textlink="">
      <xdr:nvSpPr>
        <xdr:cNvPr id="422" name="楕円 421"/>
        <xdr:cNvSpPr/>
      </xdr:nvSpPr>
      <xdr:spPr>
        <a:xfrm>
          <a:off x="7810500" y="13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109480</xdr:rowOff>
    </xdr:from>
    <xdr:ext cx="534377" cy="259045"/>
    <xdr:sp macro="" textlink="">
      <xdr:nvSpPr>
        <xdr:cNvPr id="423" name="テキスト ボックス 422"/>
        <xdr:cNvSpPr txBox="1"/>
      </xdr:nvSpPr>
      <xdr:spPr>
        <a:xfrm>
          <a:off x="7594111" y="129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114453</xdr:rowOff>
    </xdr:from>
    <xdr:to>
      <xdr:col>36</xdr:col>
      <xdr:colOff>165100</xdr:colOff>
      <xdr:row>77</xdr:row>
      <xdr:rowOff>44603</xdr:rowOff>
    </xdr:to>
    <xdr:sp macro="" textlink="">
      <xdr:nvSpPr>
        <xdr:cNvPr id="424" name="楕円 423"/>
        <xdr:cNvSpPr/>
      </xdr:nvSpPr>
      <xdr:spPr>
        <a:xfrm>
          <a:off x="6921500" y="131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61131</xdr:rowOff>
    </xdr:from>
    <xdr:ext cx="534377" cy="259045"/>
    <xdr:sp macro="" textlink="">
      <xdr:nvSpPr>
        <xdr:cNvPr id="425" name="テキスト ボックス 424"/>
        <xdr:cNvSpPr txBox="1"/>
      </xdr:nvSpPr>
      <xdr:spPr>
        <a:xfrm>
          <a:off x="6705111" y="129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36640</xdr:rowOff>
    </xdr:from>
    <xdr:to>
      <xdr:col>55</xdr:col>
      <xdr:colOff>0</xdr:colOff>
      <xdr:row>96</xdr:row>
      <xdr:rowOff>48802</xdr:rowOff>
    </xdr:to>
    <xdr:cxnSp macro="">
      <xdr:nvCxnSpPr>
        <xdr:cNvPr id="454" name="直線コネクタ 453"/>
        <xdr:cNvCxnSpPr/>
      </xdr:nvCxnSpPr>
      <xdr:spPr>
        <a:xfrm flipV="1">
          <a:off x="9639300" y="16495840"/>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5" name="土木費平均値テキスト"/>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48802</xdr:rowOff>
    </xdr:from>
    <xdr:to>
      <xdr:col>50</xdr:col>
      <xdr:colOff>114300</xdr:colOff>
      <xdr:row>96</xdr:row>
      <xdr:rowOff>84790</xdr:rowOff>
    </xdr:to>
    <xdr:cxnSp macro="">
      <xdr:nvCxnSpPr>
        <xdr:cNvPr id="457" name="直線コネクタ 456"/>
        <xdr:cNvCxnSpPr/>
      </xdr:nvCxnSpPr>
      <xdr:spPr>
        <a:xfrm flipV="1">
          <a:off x="8750300" y="16508002"/>
          <a:ext cx="889000" cy="3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58" name="フローチャート: 判断 457"/>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69659</xdr:rowOff>
    </xdr:from>
    <xdr:ext cx="534377" cy="259045"/>
    <xdr:sp macro="" textlink="">
      <xdr:nvSpPr>
        <xdr:cNvPr id="459" name="テキスト ボックス 458"/>
        <xdr:cNvSpPr txBox="1"/>
      </xdr:nvSpPr>
      <xdr:spPr>
        <a:xfrm>
          <a:off x="9372111" y="167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84790</xdr:rowOff>
    </xdr:from>
    <xdr:to>
      <xdr:col>45</xdr:col>
      <xdr:colOff>177800</xdr:colOff>
      <xdr:row>96</xdr:row>
      <xdr:rowOff>118059</xdr:rowOff>
    </xdr:to>
    <xdr:cxnSp macro="">
      <xdr:nvCxnSpPr>
        <xdr:cNvPr id="460" name="直線コネクタ 459"/>
        <xdr:cNvCxnSpPr/>
      </xdr:nvCxnSpPr>
      <xdr:spPr>
        <a:xfrm flipV="1">
          <a:off x="7861300" y="16543990"/>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61" name="フローチャート: 判断 460"/>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84503</xdr:rowOff>
    </xdr:from>
    <xdr:ext cx="534377" cy="259045"/>
    <xdr:sp macro="" textlink="">
      <xdr:nvSpPr>
        <xdr:cNvPr id="462" name="テキスト ボックス 461"/>
        <xdr:cNvSpPr txBox="1"/>
      </xdr:nvSpPr>
      <xdr:spPr>
        <a:xfrm>
          <a:off x="8483111" y="167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118059</xdr:rowOff>
    </xdr:from>
    <xdr:to>
      <xdr:col>41</xdr:col>
      <xdr:colOff>50800</xdr:colOff>
      <xdr:row>96</xdr:row>
      <xdr:rowOff>141574</xdr:rowOff>
    </xdr:to>
    <xdr:cxnSp macro="">
      <xdr:nvCxnSpPr>
        <xdr:cNvPr id="463" name="直線コネクタ 462"/>
        <xdr:cNvCxnSpPr/>
      </xdr:nvCxnSpPr>
      <xdr:spPr>
        <a:xfrm flipV="1">
          <a:off x="6972300" y="16577259"/>
          <a:ext cx="889000" cy="2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64" name="フローチャート: 判断 463"/>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68577</xdr:rowOff>
    </xdr:from>
    <xdr:ext cx="534377" cy="259045"/>
    <xdr:sp macro="" textlink="">
      <xdr:nvSpPr>
        <xdr:cNvPr id="465" name="テキスト ボックス 464"/>
        <xdr:cNvSpPr txBox="1"/>
      </xdr:nvSpPr>
      <xdr:spPr>
        <a:xfrm>
          <a:off x="7594111" y="1669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66" name="フローチャート: 判断 465"/>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59684</xdr:rowOff>
    </xdr:from>
    <xdr:ext cx="534377" cy="259045"/>
    <xdr:sp macro="" textlink="">
      <xdr:nvSpPr>
        <xdr:cNvPr id="467" name="テキスト ボックス 466"/>
        <xdr:cNvSpPr txBox="1"/>
      </xdr:nvSpPr>
      <xdr:spPr>
        <a:xfrm>
          <a:off x="6705111" y="166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157290</xdr:rowOff>
    </xdr:from>
    <xdr:to>
      <xdr:col>55</xdr:col>
      <xdr:colOff>50800</xdr:colOff>
      <xdr:row>96</xdr:row>
      <xdr:rowOff>87440</xdr:rowOff>
    </xdr:to>
    <xdr:sp macro="" textlink="">
      <xdr:nvSpPr>
        <xdr:cNvPr id="473" name="楕円 472"/>
        <xdr:cNvSpPr/>
      </xdr:nvSpPr>
      <xdr:spPr>
        <a:xfrm>
          <a:off x="10426700" y="164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8717</xdr:rowOff>
    </xdr:from>
    <xdr:ext cx="534377" cy="259045"/>
    <xdr:sp macro="" textlink="">
      <xdr:nvSpPr>
        <xdr:cNvPr id="474" name="土木費該当値テキスト"/>
        <xdr:cNvSpPr txBox="1"/>
      </xdr:nvSpPr>
      <xdr:spPr>
        <a:xfrm>
          <a:off x="10528300" y="1629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169452</xdr:rowOff>
    </xdr:from>
    <xdr:to>
      <xdr:col>50</xdr:col>
      <xdr:colOff>165100</xdr:colOff>
      <xdr:row>96</xdr:row>
      <xdr:rowOff>99602</xdr:rowOff>
    </xdr:to>
    <xdr:sp macro="" textlink="">
      <xdr:nvSpPr>
        <xdr:cNvPr id="475" name="楕円 474"/>
        <xdr:cNvSpPr/>
      </xdr:nvSpPr>
      <xdr:spPr>
        <a:xfrm>
          <a:off x="9588500" y="1645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116129</xdr:rowOff>
    </xdr:from>
    <xdr:ext cx="534377" cy="259045"/>
    <xdr:sp macro="" textlink="">
      <xdr:nvSpPr>
        <xdr:cNvPr id="476" name="テキスト ボックス 475"/>
        <xdr:cNvSpPr txBox="1"/>
      </xdr:nvSpPr>
      <xdr:spPr>
        <a:xfrm>
          <a:off x="9372111" y="1623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33990</xdr:rowOff>
    </xdr:from>
    <xdr:to>
      <xdr:col>46</xdr:col>
      <xdr:colOff>38100</xdr:colOff>
      <xdr:row>96</xdr:row>
      <xdr:rowOff>135590</xdr:rowOff>
    </xdr:to>
    <xdr:sp macro="" textlink="">
      <xdr:nvSpPr>
        <xdr:cNvPr id="477" name="楕円 476"/>
        <xdr:cNvSpPr/>
      </xdr:nvSpPr>
      <xdr:spPr>
        <a:xfrm>
          <a:off x="8699500" y="1649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152117</xdr:rowOff>
    </xdr:from>
    <xdr:ext cx="534377" cy="259045"/>
    <xdr:sp macro="" textlink="">
      <xdr:nvSpPr>
        <xdr:cNvPr id="478" name="テキスト ボックス 477"/>
        <xdr:cNvSpPr txBox="1"/>
      </xdr:nvSpPr>
      <xdr:spPr>
        <a:xfrm>
          <a:off x="8483111" y="162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67259</xdr:rowOff>
    </xdr:from>
    <xdr:to>
      <xdr:col>41</xdr:col>
      <xdr:colOff>101600</xdr:colOff>
      <xdr:row>96</xdr:row>
      <xdr:rowOff>168859</xdr:rowOff>
    </xdr:to>
    <xdr:sp macro="" textlink="">
      <xdr:nvSpPr>
        <xdr:cNvPr id="479" name="楕円 478"/>
        <xdr:cNvSpPr/>
      </xdr:nvSpPr>
      <xdr:spPr>
        <a:xfrm>
          <a:off x="7810500" y="1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13936</xdr:rowOff>
    </xdr:from>
    <xdr:ext cx="534377" cy="259045"/>
    <xdr:sp macro="" textlink="">
      <xdr:nvSpPr>
        <xdr:cNvPr id="480" name="テキスト ボックス 479"/>
        <xdr:cNvSpPr txBox="1"/>
      </xdr:nvSpPr>
      <xdr:spPr>
        <a:xfrm>
          <a:off x="7594111" y="163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90774</xdr:rowOff>
    </xdr:from>
    <xdr:to>
      <xdr:col>36</xdr:col>
      <xdr:colOff>165100</xdr:colOff>
      <xdr:row>97</xdr:row>
      <xdr:rowOff>20924</xdr:rowOff>
    </xdr:to>
    <xdr:sp macro="" textlink="">
      <xdr:nvSpPr>
        <xdr:cNvPr id="481" name="楕円 480"/>
        <xdr:cNvSpPr/>
      </xdr:nvSpPr>
      <xdr:spPr>
        <a:xfrm>
          <a:off x="6921500" y="165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37451</xdr:rowOff>
    </xdr:from>
    <xdr:ext cx="534377" cy="259045"/>
    <xdr:sp macro="" textlink="">
      <xdr:nvSpPr>
        <xdr:cNvPr id="482" name="テキスト ボックス 481"/>
        <xdr:cNvSpPr txBox="1"/>
      </xdr:nvSpPr>
      <xdr:spPr>
        <a:xfrm>
          <a:off x="6705111" y="163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138049</xdr:rowOff>
    </xdr:from>
    <xdr:to>
      <xdr:col>85</xdr:col>
      <xdr:colOff>127000</xdr:colOff>
      <xdr:row>32</xdr:row>
      <xdr:rowOff>82042</xdr:rowOff>
    </xdr:to>
    <xdr:cxnSp macro="">
      <xdr:nvCxnSpPr>
        <xdr:cNvPr id="512" name="直線コネクタ 511"/>
        <xdr:cNvCxnSpPr/>
      </xdr:nvCxnSpPr>
      <xdr:spPr>
        <a:xfrm flipV="1">
          <a:off x="15481300" y="5452999"/>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82042</xdr:rowOff>
    </xdr:from>
    <xdr:to>
      <xdr:col>81</xdr:col>
      <xdr:colOff>50800</xdr:colOff>
      <xdr:row>32</xdr:row>
      <xdr:rowOff>138430</xdr:rowOff>
    </xdr:to>
    <xdr:cxnSp macro="">
      <xdr:nvCxnSpPr>
        <xdr:cNvPr id="515" name="直線コネクタ 514"/>
        <xdr:cNvCxnSpPr/>
      </xdr:nvCxnSpPr>
      <xdr:spPr>
        <a:xfrm flipV="1">
          <a:off x="14592300" y="556844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67310</xdr:rowOff>
    </xdr:from>
    <xdr:to>
      <xdr:col>81</xdr:col>
      <xdr:colOff>101600</xdr:colOff>
      <xdr:row>33</xdr:row>
      <xdr:rowOff>168910</xdr:rowOff>
    </xdr:to>
    <xdr:sp macro="" textlink="">
      <xdr:nvSpPr>
        <xdr:cNvPr id="516" name="フローチャート: 判断 515"/>
        <xdr:cNvSpPr/>
      </xdr:nvSpPr>
      <xdr:spPr>
        <a:xfrm>
          <a:off x="1543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160037</xdr:rowOff>
    </xdr:from>
    <xdr:ext cx="534377" cy="259045"/>
    <xdr:sp macro="" textlink="">
      <xdr:nvSpPr>
        <xdr:cNvPr id="517" name="テキスト ボックス 516"/>
        <xdr:cNvSpPr txBox="1"/>
      </xdr:nvSpPr>
      <xdr:spPr>
        <a:xfrm>
          <a:off x="15214111" y="58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74168</xdr:rowOff>
    </xdr:from>
    <xdr:to>
      <xdr:col>76</xdr:col>
      <xdr:colOff>114300</xdr:colOff>
      <xdr:row>32</xdr:row>
      <xdr:rowOff>138430</xdr:rowOff>
    </xdr:to>
    <xdr:cxnSp macro="">
      <xdr:nvCxnSpPr>
        <xdr:cNvPr id="518" name="直線コネクタ 517"/>
        <xdr:cNvCxnSpPr/>
      </xdr:nvCxnSpPr>
      <xdr:spPr>
        <a:xfrm>
          <a:off x="13703300" y="5389118"/>
          <a:ext cx="889000" cy="2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107950</xdr:rowOff>
    </xdr:from>
    <xdr:to>
      <xdr:col>76</xdr:col>
      <xdr:colOff>165100</xdr:colOff>
      <xdr:row>34</xdr:row>
      <xdr:rowOff>38100</xdr:rowOff>
    </xdr:to>
    <xdr:sp macro="" textlink="">
      <xdr:nvSpPr>
        <xdr:cNvPr id="519" name="フローチャート: 判断 518"/>
        <xdr:cNvSpPr/>
      </xdr:nvSpPr>
      <xdr:spPr>
        <a:xfrm>
          <a:off x="14541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29227</xdr:rowOff>
    </xdr:from>
    <xdr:ext cx="534377" cy="259045"/>
    <xdr:sp macro="" textlink="">
      <xdr:nvSpPr>
        <xdr:cNvPr id="520" name="テキスト ボックス 519"/>
        <xdr:cNvSpPr txBox="1"/>
      </xdr:nvSpPr>
      <xdr:spPr>
        <a:xfrm>
          <a:off x="14325111" y="5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74168</xdr:rowOff>
    </xdr:from>
    <xdr:to>
      <xdr:col>71</xdr:col>
      <xdr:colOff>177800</xdr:colOff>
      <xdr:row>31</xdr:row>
      <xdr:rowOff>161036</xdr:rowOff>
    </xdr:to>
    <xdr:cxnSp macro="">
      <xdr:nvCxnSpPr>
        <xdr:cNvPr id="521" name="直線コネクタ 520"/>
        <xdr:cNvCxnSpPr/>
      </xdr:nvCxnSpPr>
      <xdr:spPr>
        <a:xfrm flipV="1">
          <a:off x="12814300" y="53891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101473</xdr:rowOff>
    </xdr:from>
    <xdr:to>
      <xdr:col>72</xdr:col>
      <xdr:colOff>38100</xdr:colOff>
      <xdr:row>34</xdr:row>
      <xdr:rowOff>31623</xdr:rowOff>
    </xdr:to>
    <xdr:sp macro="" textlink="">
      <xdr:nvSpPr>
        <xdr:cNvPr id="522" name="フローチャート: 判断 521"/>
        <xdr:cNvSpPr/>
      </xdr:nvSpPr>
      <xdr:spPr>
        <a:xfrm>
          <a:off x="13652500" y="575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22750</xdr:rowOff>
    </xdr:from>
    <xdr:ext cx="534377" cy="259045"/>
    <xdr:sp macro="" textlink="">
      <xdr:nvSpPr>
        <xdr:cNvPr id="523" name="テキスト ボックス 522"/>
        <xdr:cNvSpPr txBox="1"/>
      </xdr:nvSpPr>
      <xdr:spPr>
        <a:xfrm>
          <a:off x="13436111" y="585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36195</xdr:rowOff>
    </xdr:from>
    <xdr:to>
      <xdr:col>67</xdr:col>
      <xdr:colOff>101600</xdr:colOff>
      <xdr:row>34</xdr:row>
      <xdr:rowOff>137795</xdr:rowOff>
    </xdr:to>
    <xdr:sp macro="" textlink="">
      <xdr:nvSpPr>
        <xdr:cNvPr id="524" name="フローチャート: 判断 523"/>
        <xdr:cNvSpPr/>
      </xdr:nvSpPr>
      <xdr:spPr>
        <a:xfrm>
          <a:off x="12763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128922</xdr:rowOff>
    </xdr:from>
    <xdr:ext cx="534377" cy="259045"/>
    <xdr:sp macro="" textlink="">
      <xdr:nvSpPr>
        <xdr:cNvPr id="525" name="テキスト ボックス 524"/>
        <xdr:cNvSpPr txBox="1"/>
      </xdr:nvSpPr>
      <xdr:spPr>
        <a:xfrm>
          <a:off x="12547111" y="595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87249</xdr:rowOff>
    </xdr:from>
    <xdr:to>
      <xdr:col>85</xdr:col>
      <xdr:colOff>177800</xdr:colOff>
      <xdr:row>32</xdr:row>
      <xdr:rowOff>17399</xdr:rowOff>
    </xdr:to>
    <xdr:sp macro="" textlink="">
      <xdr:nvSpPr>
        <xdr:cNvPr id="531" name="楕円 530"/>
        <xdr:cNvSpPr/>
      </xdr:nvSpPr>
      <xdr:spPr>
        <a:xfrm>
          <a:off x="16268700" y="54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110126</xdr:rowOff>
    </xdr:from>
    <xdr:ext cx="534377" cy="259045"/>
    <xdr:sp macro="" textlink="">
      <xdr:nvSpPr>
        <xdr:cNvPr id="532" name="消防費該当値テキスト"/>
        <xdr:cNvSpPr txBox="1"/>
      </xdr:nvSpPr>
      <xdr:spPr>
        <a:xfrm>
          <a:off x="16370300" y="52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31242</xdr:rowOff>
    </xdr:from>
    <xdr:to>
      <xdr:col>81</xdr:col>
      <xdr:colOff>101600</xdr:colOff>
      <xdr:row>32</xdr:row>
      <xdr:rowOff>132842</xdr:rowOff>
    </xdr:to>
    <xdr:sp macro="" textlink="">
      <xdr:nvSpPr>
        <xdr:cNvPr id="533" name="楕円 532"/>
        <xdr:cNvSpPr/>
      </xdr:nvSpPr>
      <xdr:spPr>
        <a:xfrm>
          <a:off x="15430500" y="55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149369</xdr:rowOff>
    </xdr:from>
    <xdr:ext cx="534377" cy="259045"/>
    <xdr:sp macro="" textlink="">
      <xdr:nvSpPr>
        <xdr:cNvPr id="534" name="テキスト ボックス 533"/>
        <xdr:cNvSpPr txBox="1"/>
      </xdr:nvSpPr>
      <xdr:spPr>
        <a:xfrm>
          <a:off x="15214111" y="52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87630</xdr:rowOff>
    </xdr:from>
    <xdr:to>
      <xdr:col>76</xdr:col>
      <xdr:colOff>165100</xdr:colOff>
      <xdr:row>33</xdr:row>
      <xdr:rowOff>17780</xdr:rowOff>
    </xdr:to>
    <xdr:sp macro="" textlink="">
      <xdr:nvSpPr>
        <xdr:cNvPr id="535" name="楕円 534"/>
        <xdr:cNvSpPr/>
      </xdr:nvSpPr>
      <xdr:spPr>
        <a:xfrm>
          <a:off x="14541500" y="5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34307</xdr:rowOff>
    </xdr:from>
    <xdr:ext cx="534377" cy="259045"/>
    <xdr:sp macro="" textlink="">
      <xdr:nvSpPr>
        <xdr:cNvPr id="536" name="テキスト ボックス 535"/>
        <xdr:cNvSpPr txBox="1"/>
      </xdr:nvSpPr>
      <xdr:spPr>
        <a:xfrm>
          <a:off x="14325111" y="53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23368</xdr:rowOff>
    </xdr:from>
    <xdr:to>
      <xdr:col>72</xdr:col>
      <xdr:colOff>38100</xdr:colOff>
      <xdr:row>31</xdr:row>
      <xdr:rowOff>124968</xdr:rowOff>
    </xdr:to>
    <xdr:sp macro="" textlink="">
      <xdr:nvSpPr>
        <xdr:cNvPr id="537" name="楕円 536"/>
        <xdr:cNvSpPr/>
      </xdr:nvSpPr>
      <xdr:spPr>
        <a:xfrm>
          <a:off x="13652500" y="53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141495</xdr:rowOff>
    </xdr:from>
    <xdr:ext cx="534377" cy="259045"/>
    <xdr:sp macro="" textlink="">
      <xdr:nvSpPr>
        <xdr:cNvPr id="538" name="テキスト ボックス 537"/>
        <xdr:cNvSpPr txBox="1"/>
      </xdr:nvSpPr>
      <xdr:spPr>
        <a:xfrm>
          <a:off x="13436111" y="511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110236</xdr:rowOff>
    </xdr:from>
    <xdr:to>
      <xdr:col>67</xdr:col>
      <xdr:colOff>101600</xdr:colOff>
      <xdr:row>32</xdr:row>
      <xdr:rowOff>40386</xdr:rowOff>
    </xdr:to>
    <xdr:sp macro="" textlink="">
      <xdr:nvSpPr>
        <xdr:cNvPr id="539" name="楕円 538"/>
        <xdr:cNvSpPr/>
      </xdr:nvSpPr>
      <xdr:spPr>
        <a:xfrm>
          <a:off x="12763500" y="54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56913</xdr:rowOff>
    </xdr:from>
    <xdr:ext cx="534377" cy="259045"/>
    <xdr:sp macro="" textlink="">
      <xdr:nvSpPr>
        <xdr:cNvPr id="540" name="テキスト ボックス 539"/>
        <xdr:cNvSpPr txBox="1"/>
      </xdr:nvSpPr>
      <xdr:spPr>
        <a:xfrm>
          <a:off x="12547111" y="52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13227</xdr:rowOff>
    </xdr:from>
    <xdr:to>
      <xdr:col>85</xdr:col>
      <xdr:colOff>127000</xdr:colOff>
      <xdr:row>56</xdr:row>
      <xdr:rowOff>35668</xdr:rowOff>
    </xdr:to>
    <xdr:cxnSp macro="">
      <xdr:nvCxnSpPr>
        <xdr:cNvPr id="570" name="直線コネクタ 569"/>
        <xdr:cNvCxnSpPr/>
      </xdr:nvCxnSpPr>
      <xdr:spPr>
        <a:xfrm>
          <a:off x="15481300" y="9100077"/>
          <a:ext cx="838200" cy="5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13227</xdr:rowOff>
    </xdr:from>
    <xdr:to>
      <xdr:col>81</xdr:col>
      <xdr:colOff>50800</xdr:colOff>
      <xdr:row>55</xdr:row>
      <xdr:rowOff>32334</xdr:rowOff>
    </xdr:to>
    <xdr:cxnSp macro="">
      <xdr:nvCxnSpPr>
        <xdr:cNvPr id="573" name="直線コネクタ 572"/>
        <xdr:cNvCxnSpPr/>
      </xdr:nvCxnSpPr>
      <xdr:spPr>
        <a:xfrm flipV="1">
          <a:off x="14592300" y="9100077"/>
          <a:ext cx="889000" cy="3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4" name="フローチャート: 判断 573"/>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42295</xdr:rowOff>
    </xdr:from>
    <xdr:ext cx="534377" cy="259045"/>
    <xdr:sp macro="" textlink="">
      <xdr:nvSpPr>
        <xdr:cNvPr id="575" name="テキスト ボックス 574"/>
        <xdr:cNvSpPr txBox="1"/>
      </xdr:nvSpPr>
      <xdr:spPr>
        <a:xfrm>
          <a:off x="15214111" y="94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32334</xdr:rowOff>
    </xdr:from>
    <xdr:to>
      <xdr:col>76</xdr:col>
      <xdr:colOff>114300</xdr:colOff>
      <xdr:row>55</xdr:row>
      <xdr:rowOff>76740</xdr:rowOff>
    </xdr:to>
    <xdr:cxnSp macro="">
      <xdr:nvCxnSpPr>
        <xdr:cNvPr id="576" name="直線コネクタ 575"/>
        <xdr:cNvCxnSpPr/>
      </xdr:nvCxnSpPr>
      <xdr:spPr>
        <a:xfrm flipV="1">
          <a:off x="13703300" y="9462084"/>
          <a:ext cx="8890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77" name="フローチャート: 判断 576"/>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105198</xdr:rowOff>
    </xdr:from>
    <xdr:ext cx="534377" cy="259045"/>
    <xdr:sp macro="" textlink="">
      <xdr:nvSpPr>
        <xdr:cNvPr id="578" name="テキスト ボックス 577"/>
        <xdr:cNvSpPr txBox="1"/>
      </xdr:nvSpPr>
      <xdr:spPr>
        <a:xfrm>
          <a:off x="14325111" y="95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76740</xdr:rowOff>
    </xdr:from>
    <xdr:to>
      <xdr:col>71</xdr:col>
      <xdr:colOff>177800</xdr:colOff>
      <xdr:row>55</xdr:row>
      <xdr:rowOff>136137</xdr:rowOff>
    </xdr:to>
    <xdr:cxnSp macro="">
      <xdr:nvCxnSpPr>
        <xdr:cNvPr id="579" name="直線コネクタ 578"/>
        <xdr:cNvCxnSpPr/>
      </xdr:nvCxnSpPr>
      <xdr:spPr>
        <a:xfrm flipV="1">
          <a:off x="12814300" y="9506490"/>
          <a:ext cx="889000" cy="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0" name="フローチャート: 判断 579"/>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22331</xdr:rowOff>
    </xdr:from>
    <xdr:ext cx="534377" cy="259045"/>
    <xdr:sp macro="" textlink="">
      <xdr:nvSpPr>
        <xdr:cNvPr id="581" name="テキスト ボックス 580"/>
        <xdr:cNvSpPr txBox="1"/>
      </xdr:nvSpPr>
      <xdr:spPr>
        <a:xfrm>
          <a:off x="13436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2" name="フローチャート: 判断 581"/>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19797</xdr:rowOff>
    </xdr:from>
    <xdr:ext cx="534377" cy="259045"/>
    <xdr:sp macro="" textlink="">
      <xdr:nvSpPr>
        <xdr:cNvPr id="583" name="テキスト ボックス 582"/>
        <xdr:cNvSpPr txBox="1"/>
      </xdr:nvSpPr>
      <xdr:spPr>
        <a:xfrm>
          <a:off x="12547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156318</xdr:rowOff>
    </xdr:from>
    <xdr:to>
      <xdr:col>85</xdr:col>
      <xdr:colOff>177800</xdr:colOff>
      <xdr:row>56</xdr:row>
      <xdr:rowOff>86468</xdr:rowOff>
    </xdr:to>
    <xdr:sp macro="" textlink="">
      <xdr:nvSpPr>
        <xdr:cNvPr id="589" name="楕円 588"/>
        <xdr:cNvSpPr/>
      </xdr:nvSpPr>
      <xdr:spPr>
        <a:xfrm>
          <a:off x="16268700" y="95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7745</xdr:rowOff>
    </xdr:from>
    <xdr:ext cx="534377" cy="259045"/>
    <xdr:sp macro="" textlink="">
      <xdr:nvSpPr>
        <xdr:cNvPr id="590" name="教育費該当値テキスト"/>
        <xdr:cNvSpPr txBox="1"/>
      </xdr:nvSpPr>
      <xdr:spPr>
        <a:xfrm>
          <a:off x="16370300" y="94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133877</xdr:rowOff>
    </xdr:from>
    <xdr:to>
      <xdr:col>81</xdr:col>
      <xdr:colOff>101600</xdr:colOff>
      <xdr:row>53</xdr:row>
      <xdr:rowOff>64027</xdr:rowOff>
    </xdr:to>
    <xdr:sp macro="" textlink="">
      <xdr:nvSpPr>
        <xdr:cNvPr id="591" name="楕円 590"/>
        <xdr:cNvSpPr/>
      </xdr:nvSpPr>
      <xdr:spPr>
        <a:xfrm>
          <a:off x="15430500" y="90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80554</xdr:rowOff>
    </xdr:from>
    <xdr:ext cx="534377" cy="259045"/>
    <xdr:sp macro="" textlink="">
      <xdr:nvSpPr>
        <xdr:cNvPr id="592" name="テキスト ボックス 591"/>
        <xdr:cNvSpPr txBox="1"/>
      </xdr:nvSpPr>
      <xdr:spPr>
        <a:xfrm>
          <a:off x="15214111" y="882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152984</xdr:rowOff>
    </xdr:from>
    <xdr:to>
      <xdr:col>76</xdr:col>
      <xdr:colOff>165100</xdr:colOff>
      <xdr:row>55</xdr:row>
      <xdr:rowOff>83134</xdr:rowOff>
    </xdr:to>
    <xdr:sp macro="" textlink="">
      <xdr:nvSpPr>
        <xdr:cNvPr id="593" name="楕円 592"/>
        <xdr:cNvSpPr/>
      </xdr:nvSpPr>
      <xdr:spPr>
        <a:xfrm>
          <a:off x="14541500" y="9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99661</xdr:rowOff>
    </xdr:from>
    <xdr:ext cx="534377" cy="259045"/>
    <xdr:sp macro="" textlink="">
      <xdr:nvSpPr>
        <xdr:cNvPr id="594" name="テキスト ボックス 593"/>
        <xdr:cNvSpPr txBox="1"/>
      </xdr:nvSpPr>
      <xdr:spPr>
        <a:xfrm>
          <a:off x="14325111" y="91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25940</xdr:rowOff>
    </xdr:from>
    <xdr:to>
      <xdr:col>72</xdr:col>
      <xdr:colOff>38100</xdr:colOff>
      <xdr:row>55</xdr:row>
      <xdr:rowOff>127540</xdr:rowOff>
    </xdr:to>
    <xdr:sp macro="" textlink="">
      <xdr:nvSpPr>
        <xdr:cNvPr id="595" name="楕円 594"/>
        <xdr:cNvSpPr/>
      </xdr:nvSpPr>
      <xdr:spPr>
        <a:xfrm>
          <a:off x="13652500" y="94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144067</xdr:rowOff>
    </xdr:from>
    <xdr:ext cx="534377" cy="259045"/>
    <xdr:sp macro="" textlink="">
      <xdr:nvSpPr>
        <xdr:cNvPr id="596" name="テキスト ボックス 595"/>
        <xdr:cNvSpPr txBox="1"/>
      </xdr:nvSpPr>
      <xdr:spPr>
        <a:xfrm>
          <a:off x="13436111" y="92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85337</xdr:rowOff>
    </xdr:from>
    <xdr:to>
      <xdr:col>67</xdr:col>
      <xdr:colOff>101600</xdr:colOff>
      <xdr:row>56</xdr:row>
      <xdr:rowOff>15487</xdr:rowOff>
    </xdr:to>
    <xdr:sp macro="" textlink="">
      <xdr:nvSpPr>
        <xdr:cNvPr id="597" name="楕円 596"/>
        <xdr:cNvSpPr/>
      </xdr:nvSpPr>
      <xdr:spPr>
        <a:xfrm>
          <a:off x="12763500" y="95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32014</xdr:rowOff>
    </xdr:from>
    <xdr:ext cx="534377" cy="259045"/>
    <xdr:sp macro="" textlink="">
      <xdr:nvSpPr>
        <xdr:cNvPr id="598" name="テキスト ボックス 597"/>
        <xdr:cNvSpPr txBox="1"/>
      </xdr:nvSpPr>
      <xdr:spPr>
        <a:xfrm>
          <a:off x="12547111" y="92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20701</xdr:rowOff>
    </xdr:from>
    <xdr:to>
      <xdr:col>85</xdr:col>
      <xdr:colOff>127000</xdr:colOff>
      <xdr:row>79</xdr:row>
      <xdr:rowOff>38481</xdr:rowOff>
    </xdr:to>
    <xdr:cxnSp macro="">
      <xdr:nvCxnSpPr>
        <xdr:cNvPr id="627" name="直線コネクタ 626"/>
        <xdr:cNvCxnSpPr/>
      </xdr:nvCxnSpPr>
      <xdr:spPr>
        <a:xfrm flipV="1">
          <a:off x="15481300" y="13565251"/>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167512</xdr:rowOff>
    </xdr:from>
    <xdr:to>
      <xdr:col>81</xdr:col>
      <xdr:colOff>50800</xdr:colOff>
      <xdr:row>79</xdr:row>
      <xdr:rowOff>38481</xdr:rowOff>
    </xdr:to>
    <xdr:cxnSp macro="">
      <xdr:nvCxnSpPr>
        <xdr:cNvPr id="630" name="直線コネクタ 629"/>
        <xdr:cNvCxnSpPr/>
      </xdr:nvCxnSpPr>
      <xdr:spPr>
        <a:xfrm>
          <a:off x="14592300" y="13540612"/>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1" name="フローチャート: 判断 630"/>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2" name="テキスト ボックス 631"/>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148717</xdr:rowOff>
    </xdr:from>
    <xdr:to>
      <xdr:col>76</xdr:col>
      <xdr:colOff>114300</xdr:colOff>
      <xdr:row>78</xdr:row>
      <xdr:rowOff>167512</xdr:rowOff>
    </xdr:to>
    <xdr:cxnSp macro="">
      <xdr:nvCxnSpPr>
        <xdr:cNvPr id="633" name="直線コネクタ 632"/>
        <xdr:cNvCxnSpPr/>
      </xdr:nvCxnSpPr>
      <xdr:spPr>
        <a:xfrm>
          <a:off x="13703300" y="13521817"/>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34" name="フローチャート: 判断 633"/>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141622</xdr:rowOff>
    </xdr:from>
    <xdr:ext cx="469744" cy="259045"/>
    <xdr:sp macro="" textlink="">
      <xdr:nvSpPr>
        <xdr:cNvPr id="635" name="テキスト ボックス 634"/>
        <xdr:cNvSpPr txBox="1"/>
      </xdr:nvSpPr>
      <xdr:spPr>
        <a:xfrm>
          <a:off x="14357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140336</xdr:rowOff>
    </xdr:from>
    <xdr:to>
      <xdr:col>71</xdr:col>
      <xdr:colOff>177800</xdr:colOff>
      <xdr:row>78</xdr:row>
      <xdr:rowOff>148717</xdr:rowOff>
    </xdr:to>
    <xdr:cxnSp macro="">
      <xdr:nvCxnSpPr>
        <xdr:cNvPr id="636" name="直線コネクタ 635"/>
        <xdr:cNvCxnSpPr/>
      </xdr:nvCxnSpPr>
      <xdr:spPr>
        <a:xfrm>
          <a:off x="12814300" y="1351343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52960</xdr:rowOff>
    </xdr:from>
    <xdr:to>
      <xdr:col>72</xdr:col>
      <xdr:colOff>38100</xdr:colOff>
      <xdr:row>77</xdr:row>
      <xdr:rowOff>154560</xdr:rowOff>
    </xdr:to>
    <xdr:sp macro="" textlink="">
      <xdr:nvSpPr>
        <xdr:cNvPr id="637" name="フローチャート: 判断 636"/>
        <xdr:cNvSpPr/>
      </xdr:nvSpPr>
      <xdr:spPr>
        <a:xfrm>
          <a:off x="13652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171087</xdr:rowOff>
    </xdr:from>
    <xdr:ext cx="469744" cy="259045"/>
    <xdr:sp macro="" textlink="">
      <xdr:nvSpPr>
        <xdr:cNvPr id="638" name="テキスト ボックス 637"/>
        <xdr:cNvSpPr txBox="1"/>
      </xdr:nvSpPr>
      <xdr:spPr>
        <a:xfrm>
          <a:off x="13468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104267</xdr:rowOff>
    </xdr:from>
    <xdr:to>
      <xdr:col>67</xdr:col>
      <xdr:colOff>101600</xdr:colOff>
      <xdr:row>78</xdr:row>
      <xdr:rowOff>34417</xdr:rowOff>
    </xdr:to>
    <xdr:sp macro="" textlink="">
      <xdr:nvSpPr>
        <xdr:cNvPr id="639" name="フローチャート: 判断 638"/>
        <xdr:cNvSpPr/>
      </xdr:nvSpPr>
      <xdr:spPr>
        <a:xfrm>
          <a:off x="12763500" y="133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50944</xdr:rowOff>
    </xdr:from>
    <xdr:ext cx="469744" cy="259045"/>
    <xdr:sp macro="" textlink="">
      <xdr:nvSpPr>
        <xdr:cNvPr id="640" name="テキスト ボックス 639"/>
        <xdr:cNvSpPr txBox="1"/>
      </xdr:nvSpPr>
      <xdr:spPr>
        <a:xfrm>
          <a:off x="12579428" y="13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141351</xdr:rowOff>
    </xdr:from>
    <xdr:to>
      <xdr:col>85</xdr:col>
      <xdr:colOff>177800</xdr:colOff>
      <xdr:row>79</xdr:row>
      <xdr:rowOff>71501</xdr:rowOff>
    </xdr:to>
    <xdr:sp macro="" textlink="">
      <xdr:nvSpPr>
        <xdr:cNvPr id="646" name="楕円 645"/>
        <xdr:cNvSpPr/>
      </xdr:nvSpPr>
      <xdr:spPr>
        <a:xfrm>
          <a:off x="16268700" y="135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56278</xdr:rowOff>
    </xdr:from>
    <xdr:ext cx="378565" cy="259045"/>
    <xdr:sp macro="" textlink="">
      <xdr:nvSpPr>
        <xdr:cNvPr id="647" name="災害復旧費該当値テキスト"/>
        <xdr:cNvSpPr txBox="1"/>
      </xdr:nvSpPr>
      <xdr:spPr>
        <a:xfrm>
          <a:off x="16370300" y="1342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159131</xdr:rowOff>
    </xdr:from>
    <xdr:to>
      <xdr:col>81</xdr:col>
      <xdr:colOff>101600</xdr:colOff>
      <xdr:row>79</xdr:row>
      <xdr:rowOff>89281</xdr:rowOff>
    </xdr:to>
    <xdr:sp macro="" textlink="">
      <xdr:nvSpPr>
        <xdr:cNvPr id="648" name="楕円 647"/>
        <xdr:cNvSpPr/>
      </xdr:nvSpPr>
      <xdr:spPr>
        <a:xfrm>
          <a:off x="15430500" y="135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80408</xdr:rowOff>
    </xdr:from>
    <xdr:ext cx="313932" cy="259045"/>
    <xdr:sp macro="" textlink="">
      <xdr:nvSpPr>
        <xdr:cNvPr id="649" name="テキスト ボックス 648"/>
        <xdr:cNvSpPr txBox="1"/>
      </xdr:nvSpPr>
      <xdr:spPr>
        <a:xfrm>
          <a:off x="15324333" y="13624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116712</xdr:rowOff>
    </xdr:from>
    <xdr:to>
      <xdr:col>76</xdr:col>
      <xdr:colOff>165100</xdr:colOff>
      <xdr:row>79</xdr:row>
      <xdr:rowOff>46862</xdr:rowOff>
    </xdr:to>
    <xdr:sp macro="" textlink="">
      <xdr:nvSpPr>
        <xdr:cNvPr id="650" name="楕円 649"/>
        <xdr:cNvSpPr/>
      </xdr:nvSpPr>
      <xdr:spPr>
        <a:xfrm>
          <a:off x="14541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37989</xdr:rowOff>
    </xdr:from>
    <xdr:ext cx="378565" cy="259045"/>
    <xdr:sp macro="" textlink="">
      <xdr:nvSpPr>
        <xdr:cNvPr id="651" name="テキスト ボックス 650"/>
        <xdr:cNvSpPr txBox="1"/>
      </xdr:nvSpPr>
      <xdr:spPr>
        <a:xfrm>
          <a:off x="14403017" y="1358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97917</xdr:rowOff>
    </xdr:from>
    <xdr:to>
      <xdr:col>72</xdr:col>
      <xdr:colOff>38100</xdr:colOff>
      <xdr:row>79</xdr:row>
      <xdr:rowOff>28067</xdr:rowOff>
    </xdr:to>
    <xdr:sp macro="" textlink="">
      <xdr:nvSpPr>
        <xdr:cNvPr id="652" name="楕円 651"/>
        <xdr:cNvSpPr/>
      </xdr:nvSpPr>
      <xdr:spPr>
        <a:xfrm>
          <a:off x="13652500" y="134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19194</xdr:rowOff>
    </xdr:from>
    <xdr:ext cx="378565" cy="259045"/>
    <xdr:sp macro="" textlink="">
      <xdr:nvSpPr>
        <xdr:cNvPr id="653" name="テキスト ボックス 652"/>
        <xdr:cNvSpPr txBox="1"/>
      </xdr:nvSpPr>
      <xdr:spPr>
        <a:xfrm>
          <a:off x="13514017" y="1356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89536</xdr:rowOff>
    </xdr:from>
    <xdr:to>
      <xdr:col>67</xdr:col>
      <xdr:colOff>101600</xdr:colOff>
      <xdr:row>79</xdr:row>
      <xdr:rowOff>19686</xdr:rowOff>
    </xdr:to>
    <xdr:sp macro="" textlink="">
      <xdr:nvSpPr>
        <xdr:cNvPr id="654" name="楕円 653"/>
        <xdr:cNvSpPr/>
      </xdr:nvSpPr>
      <xdr:spPr>
        <a:xfrm>
          <a:off x="12763500" y="134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10813</xdr:rowOff>
    </xdr:from>
    <xdr:ext cx="378565" cy="259045"/>
    <xdr:sp macro="" textlink="">
      <xdr:nvSpPr>
        <xdr:cNvPr id="655" name="テキスト ボックス 654"/>
        <xdr:cNvSpPr txBox="1"/>
      </xdr:nvSpPr>
      <xdr:spPr>
        <a:xfrm>
          <a:off x="12625017" y="135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23591</xdr:rowOff>
    </xdr:from>
    <xdr:to>
      <xdr:col>85</xdr:col>
      <xdr:colOff>127000</xdr:colOff>
      <xdr:row>91</xdr:row>
      <xdr:rowOff>14332</xdr:rowOff>
    </xdr:to>
    <xdr:cxnSp macro="">
      <xdr:nvCxnSpPr>
        <xdr:cNvPr id="684" name="直線コネクタ 683"/>
        <xdr:cNvCxnSpPr/>
      </xdr:nvCxnSpPr>
      <xdr:spPr>
        <a:xfrm flipV="1">
          <a:off x="15481300" y="15454091"/>
          <a:ext cx="838200" cy="1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14332</xdr:rowOff>
    </xdr:from>
    <xdr:to>
      <xdr:col>81</xdr:col>
      <xdr:colOff>50800</xdr:colOff>
      <xdr:row>91</xdr:row>
      <xdr:rowOff>38906</xdr:rowOff>
    </xdr:to>
    <xdr:cxnSp macro="">
      <xdr:nvCxnSpPr>
        <xdr:cNvPr id="687" name="直線コネクタ 686"/>
        <xdr:cNvCxnSpPr/>
      </xdr:nvCxnSpPr>
      <xdr:spPr>
        <a:xfrm flipV="1">
          <a:off x="14592300" y="1561628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88" name="フローチャート: 判断 687"/>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84586</xdr:rowOff>
    </xdr:from>
    <xdr:ext cx="534377" cy="259045"/>
    <xdr:sp macro="" textlink="">
      <xdr:nvSpPr>
        <xdr:cNvPr id="689" name="テキスト ボックス 688"/>
        <xdr:cNvSpPr txBox="1"/>
      </xdr:nvSpPr>
      <xdr:spPr>
        <a:xfrm>
          <a:off x="15214111" y="1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18656</xdr:rowOff>
    </xdr:from>
    <xdr:to>
      <xdr:col>76</xdr:col>
      <xdr:colOff>114300</xdr:colOff>
      <xdr:row>91</xdr:row>
      <xdr:rowOff>38906</xdr:rowOff>
    </xdr:to>
    <xdr:cxnSp macro="">
      <xdr:nvCxnSpPr>
        <xdr:cNvPr id="690" name="直線コネクタ 689"/>
        <xdr:cNvCxnSpPr/>
      </xdr:nvCxnSpPr>
      <xdr:spPr>
        <a:xfrm>
          <a:off x="13703300" y="15620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149822</xdr:rowOff>
    </xdr:from>
    <xdr:to>
      <xdr:col>76</xdr:col>
      <xdr:colOff>165100</xdr:colOff>
      <xdr:row>94</xdr:row>
      <xdr:rowOff>79972</xdr:rowOff>
    </xdr:to>
    <xdr:sp macro="" textlink="">
      <xdr:nvSpPr>
        <xdr:cNvPr id="691" name="フローチャート: 判断 690"/>
        <xdr:cNvSpPr/>
      </xdr:nvSpPr>
      <xdr:spPr>
        <a:xfrm>
          <a:off x="14541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71099</xdr:rowOff>
    </xdr:from>
    <xdr:ext cx="534377" cy="259045"/>
    <xdr:sp macro="" textlink="">
      <xdr:nvSpPr>
        <xdr:cNvPr id="692" name="テキスト ボックス 691"/>
        <xdr:cNvSpPr txBox="1"/>
      </xdr:nvSpPr>
      <xdr:spPr>
        <a:xfrm>
          <a:off x="14325111" y="161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18656</xdr:rowOff>
    </xdr:from>
    <xdr:to>
      <xdr:col>71</xdr:col>
      <xdr:colOff>177800</xdr:colOff>
      <xdr:row>91</xdr:row>
      <xdr:rowOff>38982</xdr:rowOff>
    </xdr:to>
    <xdr:cxnSp macro="">
      <xdr:nvCxnSpPr>
        <xdr:cNvPr id="693" name="直線コネクタ 692"/>
        <xdr:cNvCxnSpPr/>
      </xdr:nvCxnSpPr>
      <xdr:spPr>
        <a:xfrm flipV="1">
          <a:off x="12814300" y="15620606"/>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133038</xdr:rowOff>
    </xdr:from>
    <xdr:to>
      <xdr:col>72</xdr:col>
      <xdr:colOff>38100</xdr:colOff>
      <xdr:row>94</xdr:row>
      <xdr:rowOff>63188</xdr:rowOff>
    </xdr:to>
    <xdr:sp macro="" textlink="">
      <xdr:nvSpPr>
        <xdr:cNvPr id="694" name="フローチャート: 判断 693"/>
        <xdr:cNvSpPr/>
      </xdr:nvSpPr>
      <xdr:spPr>
        <a:xfrm>
          <a:off x="13652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54315</xdr:rowOff>
    </xdr:from>
    <xdr:ext cx="534377" cy="259045"/>
    <xdr:sp macro="" textlink="">
      <xdr:nvSpPr>
        <xdr:cNvPr id="695" name="テキスト ボックス 694"/>
        <xdr:cNvSpPr txBox="1"/>
      </xdr:nvSpPr>
      <xdr:spPr>
        <a:xfrm>
          <a:off x="13436111" y="161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154146</xdr:rowOff>
    </xdr:from>
    <xdr:to>
      <xdr:col>67</xdr:col>
      <xdr:colOff>101600</xdr:colOff>
      <xdr:row>94</xdr:row>
      <xdr:rowOff>84296</xdr:rowOff>
    </xdr:to>
    <xdr:sp macro="" textlink="">
      <xdr:nvSpPr>
        <xdr:cNvPr id="696" name="フローチャート: 判断 695"/>
        <xdr:cNvSpPr/>
      </xdr:nvSpPr>
      <xdr:spPr>
        <a:xfrm>
          <a:off x="12763500" y="1609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75423</xdr:rowOff>
    </xdr:from>
    <xdr:ext cx="534377" cy="259045"/>
    <xdr:sp macro="" textlink="">
      <xdr:nvSpPr>
        <xdr:cNvPr id="697" name="テキスト ボックス 696"/>
        <xdr:cNvSpPr txBox="1"/>
      </xdr:nvSpPr>
      <xdr:spPr>
        <a:xfrm>
          <a:off x="12547111" y="161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144241</xdr:rowOff>
    </xdr:from>
    <xdr:to>
      <xdr:col>85</xdr:col>
      <xdr:colOff>177800</xdr:colOff>
      <xdr:row>90</xdr:row>
      <xdr:rowOff>74391</xdr:rowOff>
    </xdr:to>
    <xdr:sp macro="" textlink="">
      <xdr:nvSpPr>
        <xdr:cNvPr id="703" name="楕円 702"/>
        <xdr:cNvSpPr/>
      </xdr:nvSpPr>
      <xdr:spPr>
        <a:xfrm>
          <a:off x="16268700" y="1540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97268</xdr:rowOff>
    </xdr:from>
    <xdr:ext cx="534377" cy="259045"/>
    <xdr:sp macro="" textlink="">
      <xdr:nvSpPr>
        <xdr:cNvPr id="704" name="公債費該当値テキスト"/>
        <xdr:cNvSpPr txBox="1"/>
      </xdr:nvSpPr>
      <xdr:spPr>
        <a:xfrm>
          <a:off x="16370300" y="153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134982</xdr:rowOff>
    </xdr:from>
    <xdr:to>
      <xdr:col>81</xdr:col>
      <xdr:colOff>101600</xdr:colOff>
      <xdr:row>91</xdr:row>
      <xdr:rowOff>65132</xdr:rowOff>
    </xdr:to>
    <xdr:sp macro="" textlink="">
      <xdr:nvSpPr>
        <xdr:cNvPr id="705" name="楕円 704"/>
        <xdr:cNvSpPr/>
      </xdr:nvSpPr>
      <xdr:spPr>
        <a:xfrm>
          <a:off x="15430500" y="155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81659</xdr:rowOff>
    </xdr:from>
    <xdr:ext cx="534377" cy="259045"/>
    <xdr:sp macro="" textlink="">
      <xdr:nvSpPr>
        <xdr:cNvPr id="706" name="テキスト ボックス 705"/>
        <xdr:cNvSpPr txBox="1"/>
      </xdr:nvSpPr>
      <xdr:spPr>
        <a:xfrm>
          <a:off x="15214111" y="153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159556</xdr:rowOff>
    </xdr:from>
    <xdr:to>
      <xdr:col>76</xdr:col>
      <xdr:colOff>165100</xdr:colOff>
      <xdr:row>91</xdr:row>
      <xdr:rowOff>89706</xdr:rowOff>
    </xdr:to>
    <xdr:sp macro="" textlink="">
      <xdr:nvSpPr>
        <xdr:cNvPr id="707" name="楕円 706"/>
        <xdr:cNvSpPr/>
      </xdr:nvSpPr>
      <xdr:spPr>
        <a:xfrm>
          <a:off x="14541500" y="155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106233</xdr:rowOff>
    </xdr:from>
    <xdr:ext cx="534377" cy="259045"/>
    <xdr:sp macro="" textlink="">
      <xdr:nvSpPr>
        <xdr:cNvPr id="708" name="テキスト ボックス 707"/>
        <xdr:cNvSpPr txBox="1"/>
      </xdr:nvSpPr>
      <xdr:spPr>
        <a:xfrm>
          <a:off x="14325111" y="153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139306</xdr:rowOff>
    </xdr:from>
    <xdr:to>
      <xdr:col>72</xdr:col>
      <xdr:colOff>38100</xdr:colOff>
      <xdr:row>91</xdr:row>
      <xdr:rowOff>69456</xdr:rowOff>
    </xdr:to>
    <xdr:sp macro="" textlink="">
      <xdr:nvSpPr>
        <xdr:cNvPr id="709" name="楕円 708"/>
        <xdr:cNvSpPr/>
      </xdr:nvSpPr>
      <xdr:spPr>
        <a:xfrm>
          <a:off x="13652500" y="155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85983</xdr:rowOff>
    </xdr:from>
    <xdr:ext cx="534377" cy="259045"/>
    <xdr:sp macro="" textlink="">
      <xdr:nvSpPr>
        <xdr:cNvPr id="710" name="テキスト ボックス 709"/>
        <xdr:cNvSpPr txBox="1"/>
      </xdr:nvSpPr>
      <xdr:spPr>
        <a:xfrm>
          <a:off x="13436111" y="153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159632</xdr:rowOff>
    </xdr:from>
    <xdr:to>
      <xdr:col>67</xdr:col>
      <xdr:colOff>101600</xdr:colOff>
      <xdr:row>91</xdr:row>
      <xdr:rowOff>89782</xdr:rowOff>
    </xdr:to>
    <xdr:sp macro="" textlink="">
      <xdr:nvSpPr>
        <xdr:cNvPr id="711" name="楕円 710"/>
        <xdr:cNvSpPr/>
      </xdr:nvSpPr>
      <xdr:spPr>
        <a:xfrm>
          <a:off x="12763500" y="155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106309</xdr:rowOff>
    </xdr:from>
    <xdr:ext cx="534377" cy="259045"/>
    <xdr:sp macro="" textlink="">
      <xdr:nvSpPr>
        <xdr:cNvPr id="712" name="テキスト ボックス 711"/>
        <xdr:cNvSpPr txBox="1"/>
      </xdr:nvSpPr>
      <xdr:spPr>
        <a:xfrm>
          <a:off x="12547111" y="153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102471</xdr:rowOff>
    </xdr:from>
    <xdr:to>
      <xdr:col>116</xdr:col>
      <xdr:colOff>63500</xdr:colOff>
      <xdr:row>37</xdr:row>
      <xdr:rowOff>163213</xdr:rowOff>
    </xdr:to>
    <xdr:cxnSp macro="">
      <xdr:nvCxnSpPr>
        <xdr:cNvPr id="743" name="直線コネクタ 742"/>
        <xdr:cNvCxnSpPr/>
      </xdr:nvCxnSpPr>
      <xdr:spPr>
        <a:xfrm flipV="1">
          <a:off x="21323300" y="6446121"/>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163339</xdr:rowOff>
    </xdr:from>
    <xdr:ext cx="378565" cy="259045"/>
    <xdr:sp macro="" textlink="">
      <xdr:nvSpPr>
        <xdr:cNvPr id="744" name="諸支出金平均値テキスト"/>
        <xdr:cNvSpPr txBox="1"/>
      </xdr:nvSpPr>
      <xdr:spPr>
        <a:xfrm>
          <a:off x="22212300" y="6678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102798</xdr:rowOff>
    </xdr:from>
    <xdr:to>
      <xdr:col>111</xdr:col>
      <xdr:colOff>177800</xdr:colOff>
      <xdr:row>37</xdr:row>
      <xdr:rowOff>163213</xdr:rowOff>
    </xdr:to>
    <xdr:cxnSp macro="">
      <xdr:nvCxnSpPr>
        <xdr:cNvPr id="746" name="直線コネクタ 745"/>
        <xdr:cNvCxnSpPr/>
      </xdr:nvCxnSpPr>
      <xdr:spPr>
        <a:xfrm>
          <a:off x="20434300" y="5760648"/>
          <a:ext cx="889000" cy="7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47" name="フローチャート: 判断 746"/>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37936</xdr:rowOff>
    </xdr:from>
    <xdr:ext cx="378565" cy="259045"/>
    <xdr:sp macro="" textlink="">
      <xdr:nvSpPr>
        <xdr:cNvPr id="748" name="テキスト ボックス 747"/>
        <xdr:cNvSpPr txBox="1"/>
      </xdr:nvSpPr>
      <xdr:spPr>
        <a:xfrm>
          <a:off x="21134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102798</xdr:rowOff>
    </xdr:from>
    <xdr:to>
      <xdr:col>107</xdr:col>
      <xdr:colOff>50800</xdr:colOff>
      <xdr:row>36</xdr:row>
      <xdr:rowOff>171051</xdr:rowOff>
    </xdr:to>
    <xdr:cxnSp macro="">
      <xdr:nvCxnSpPr>
        <xdr:cNvPr id="749" name="直線コネクタ 748"/>
        <xdr:cNvCxnSpPr/>
      </xdr:nvCxnSpPr>
      <xdr:spPr>
        <a:xfrm flipV="1">
          <a:off x="19545300" y="5760648"/>
          <a:ext cx="8890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92819</xdr:rowOff>
    </xdr:from>
    <xdr:to>
      <xdr:col>107</xdr:col>
      <xdr:colOff>101600</xdr:colOff>
      <xdr:row>39</xdr:row>
      <xdr:rowOff>22969</xdr:rowOff>
    </xdr:to>
    <xdr:sp macro="" textlink="">
      <xdr:nvSpPr>
        <xdr:cNvPr id="750" name="フローチャート: 判断 749"/>
        <xdr:cNvSpPr/>
      </xdr:nvSpPr>
      <xdr:spPr>
        <a:xfrm>
          <a:off x="20383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14096</xdr:rowOff>
    </xdr:from>
    <xdr:ext cx="378565" cy="259045"/>
    <xdr:sp macro="" textlink="">
      <xdr:nvSpPr>
        <xdr:cNvPr id="751" name="テキスト ボックス 750"/>
        <xdr:cNvSpPr txBox="1"/>
      </xdr:nvSpPr>
      <xdr:spPr>
        <a:xfrm>
          <a:off x="20245017" y="670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171051</xdr:rowOff>
    </xdr:from>
    <xdr:to>
      <xdr:col>102</xdr:col>
      <xdr:colOff>114300</xdr:colOff>
      <xdr:row>37</xdr:row>
      <xdr:rowOff>9725</xdr:rowOff>
    </xdr:to>
    <xdr:cxnSp macro="">
      <xdr:nvCxnSpPr>
        <xdr:cNvPr id="752" name="直線コネクタ 751"/>
        <xdr:cNvCxnSpPr/>
      </xdr:nvCxnSpPr>
      <xdr:spPr>
        <a:xfrm flipV="1">
          <a:off x="18656300" y="634325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17707</xdr:rowOff>
    </xdr:from>
    <xdr:to>
      <xdr:col>102</xdr:col>
      <xdr:colOff>165100</xdr:colOff>
      <xdr:row>39</xdr:row>
      <xdr:rowOff>119307</xdr:rowOff>
    </xdr:to>
    <xdr:sp macro="" textlink="">
      <xdr:nvSpPr>
        <xdr:cNvPr id="753" name="フローチャート: 判断 752"/>
        <xdr:cNvSpPr/>
      </xdr:nvSpPr>
      <xdr:spPr>
        <a:xfrm>
          <a:off x="19494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110434</xdr:rowOff>
    </xdr:from>
    <xdr:ext cx="313932" cy="259045"/>
    <xdr:sp macro="" textlink="">
      <xdr:nvSpPr>
        <xdr:cNvPr id="754" name="テキスト ボックス 753"/>
        <xdr:cNvSpPr txBox="1"/>
      </xdr:nvSpPr>
      <xdr:spPr>
        <a:xfrm>
          <a:off x="19388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13788</xdr:rowOff>
    </xdr:from>
    <xdr:to>
      <xdr:col>98</xdr:col>
      <xdr:colOff>38100</xdr:colOff>
      <xdr:row>39</xdr:row>
      <xdr:rowOff>115388</xdr:rowOff>
    </xdr:to>
    <xdr:sp macro="" textlink="">
      <xdr:nvSpPr>
        <xdr:cNvPr id="755" name="フローチャート: 判断 754"/>
        <xdr:cNvSpPr/>
      </xdr:nvSpPr>
      <xdr:spPr>
        <a:xfrm>
          <a:off x="18605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106515</xdr:rowOff>
    </xdr:from>
    <xdr:ext cx="378565" cy="259045"/>
    <xdr:sp macro="" textlink="">
      <xdr:nvSpPr>
        <xdr:cNvPr id="756" name="テキスト ボックス 755"/>
        <xdr:cNvSpPr txBox="1"/>
      </xdr:nvSpPr>
      <xdr:spPr>
        <a:xfrm>
          <a:off x="18467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51671</xdr:rowOff>
    </xdr:from>
    <xdr:to>
      <xdr:col>116</xdr:col>
      <xdr:colOff>114300</xdr:colOff>
      <xdr:row>37</xdr:row>
      <xdr:rowOff>153271</xdr:rowOff>
    </xdr:to>
    <xdr:sp macro="" textlink="">
      <xdr:nvSpPr>
        <xdr:cNvPr id="762" name="楕円 761"/>
        <xdr:cNvSpPr/>
      </xdr:nvSpPr>
      <xdr:spPr>
        <a:xfrm>
          <a:off x="22110700" y="63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74548</xdr:rowOff>
    </xdr:from>
    <xdr:ext cx="469744" cy="259045"/>
    <xdr:sp macro="" textlink="">
      <xdr:nvSpPr>
        <xdr:cNvPr id="763" name="諸支出金該当値テキスト"/>
        <xdr:cNvSpPr txBox="1"/>
      </xdr:nvSpPr>
      <xdr:spPr>
        <a:xfrm>
          <a:off x="22212300" y="624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112413</xdr:rowOff>
    </xdr:from>
    <xdr:to>
      <xdr:col>112</xdr:col>
      <xdr:colOff>38100</xdr:colOff>
      <xdr:row>38</xdr:row>
      <xdr:rowOff>42563</xdr:rowOff>
    </xdr:to>
    <xdr:sp macro="" textlink="">
      <xdr:nvSpPr>
        <xdr:cNvPr id="764" name="楕円 763"/>
        <xdr:cNvSpPr/>
      </xdr:nvSpPr>
      <xdr:spPr>
        <a:xfrm>
          <a:off x="21272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59090</xdr:rowOff>
    </xdr:from>
    <xdr:ext cx="378565" cy="259045"/>
    <xdr:sp macro="" textlink="">
      <xdr:nvSpPr>
        <xdr:cNvPr id="765" name="テキスト ボックス 764"/>
        <xdr:cNvSpPr txBox="1"/>
      </xdr:nvSpPr>
      <xdr:spPr>
        <a:xfrm>
          <a:off x="21134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51998</xdr:rowOff>
    </xdr:from>
    <xdr:to>
      <xdr:col>107</xdr:col>
      <xdr:colOff>101600</xdr:colOff>
      <xdr:row>33</xdr:row>
      <xdr:rowOff>153598</xdr:rowOff>
    </xdr:to>
    <xdr:sp macro="" textlink="">
      <xdr:nvSpPr>
        <xdr:cNvPr id="766" name="楕円 765"/>
        <xdr:cNvSpPr/>
      </xdr:nvSpPr>
      <xdr:spPr>
        <a:xfrm>
          <a:off x="20383500" y="57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170125</xdr:rowOff>
    </xdr:from>
    <xdr:ext cx="469744" cy="259045"/>
    <xdr:sp macro="" textlink="">
      <xdr:nvSpPr>
        <xdr:cNvPr id="767" name="テキスト ボックス 766"/>
        <xdr:cNvSpPr txBox="1"/>
      </xdr:nvSpPr>
      <xdr:spPr>
        <a:xfrm>
          <a:off x="20199428" y="548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120251</xdr:rowOff>
    </xdr:from>
    <xdr:to>
      <xdr:col>102</xdr:col>
      <xdr:colOff>165100</xdr:colOff>
      <xdr:row>37</xdr:row>
      <xdr:rowOff>50401</xdr:rowOff>
    </xdr:to>
    <xdr:sp macro="" textlink="">
      <xdr:nvSpPr>
        <xdr:cNvPr id="768" name="楕円 767"/>
        <xdr:cNvSpPr/>
      </xdr:nvSpPr>
      <xdr:spPr>
        <a:xfrm>
          <a:off x="194945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66928</xdr:rowOff>
    </xdr:from>
    <xdr:ext cx="469744" cy="259045"/>
    <xdr:sp macro="" textlink="">
      <xdr:nvSpPr>
        <xdr:cNvPr id="769" name="テキスト ボックス 768"/>
        <xdr:cNvSpPr txBox="1"/>
      </xdr:nvSpPr>
      <xdr:spPr>
        <a:xfrm>
          <a:off x="19310428" y="606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130375</xdr:rowOff>
    </xdr:from>
    <xdr:to>
      <xdr:col>98</xdr:col>
      <xdr:colOff>38100</xdr:colOff>
      <xdr:row>37</xdr:row>
      <xdr:rowOff>60525</xdr:rowOff>
    </xdr:to>
    <xdr:sp macro="" textlink="">
      <xdr:nvSpPr>
        <xdr:cNvPr id="770" name="楕円 769"/>
        <xdr:cNvSpPr/>
      </xdr:nvSpPr>
      <xdr:spPr>
        <a:xfrm>
          <a:off x="18605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77052</xdr:rowOff>
    </xdr:from>
    <xdr:ext cx="469744" cy="259045"/>
    <xdr:sp macro="" textlink="">
      <xdr:nvSpPr>
        <xdr:cNvPr id="771" name="テキスト ボックス 770"/>
        <xdr:cNvSpPr txBox="1"/>
      </xdr:nvSpPr>
      <xdr:spPr>
        <a:xfrm>
          <a:off x="18421428" y="60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総務費は、特別定額給付金事業費の皆減により減となった。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民生費は、住民税非課税世帯等に対する臨時特別給付金給付事業費が皆増、子育て世帯への臨時特別給付金給付事業費の増額により増となった。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衛生費は、出産支援給付金事業費及び新型コロナウイルス接種対策事業費の増額により増となった。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農林水産業費は、林業・木材産業成長産業化促進対策事業費、新型コロナウイルス関連畜産業打撃克服対策事業費が皆減等により減となった。</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商工費は、新型コロナウイルス感染症対応地方創生臨時基金積立金が皆減、新型コロナウイルス感染症関連経済対策事業費、キャッシュレス決済導入促進事業費の減額により減となった。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消防費は、酒田地区広域行政組合分賦金（消防分）、飛島津波等避難対策事業費の増額により増となった。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教育費は、学校トイレ改修事業費（小学校）、学校グラウンド改修事業費及び学校感染症対策・学習保障等支援事業費が皆減等により減となった。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年度の実質単年度収支は、新型コロナウイルス対策にかかる度重なる財政調整基金の取り崩し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があったものの、普通交付税の追加交付等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により、実質単年度収支は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プラス</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に転じた。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コロナ禍においては、適切なタイミングで財政出動するため、基金取崩についてはやむを得ない状況にはなっているが、引き続き経常的な経費の削減に取り組みつつ一定程度の基金残高を確保していく。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合併後の連結実質赤字はない。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酒田市総合計画後期計画等に基づ</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き、健全な財政運営を図っていく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67138114</v>
      </c>
      <c r="BO4" s="374"/>
      <c r="BP4" s="374"/>
      <c r="BQ4" s="374"/>
      <c r="BR4" s="374"/>
      <c r="BS4" s="374"/>
      <c r="BT4" s="374"/>
      <c r="BU4" s="375"/>
      <c r="BV4" s="373">
        <v>75505695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6.4</v>
      </c>
      <c r="CU4" s="380"/>
      <c r="CV4" s="380"/>
      <c r="CW4" s="380"/>
      <c r="CX4" s="380"/>
      <c r="CY4" s="380"/>
      <c r="CZ4" s="380"/>
      <c r="DA4" s="381"/>
      <c r="DB4" s="379">
        <v>5.6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64916403</v>
      </c>
      <c r="BO5" s="411"/>
      <c r="BP5" s="411"/>
      <c r="BQ5" s="411"/>
      <c r="BR5" s="411"/>
      <c r="BS5" s="411"/>
      <c r="BT5" s="411"/>
      <c r="BU5" s="412"/>
      <c r="BV5" s="410">
        <v>73706009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90.2</v>
      </c>
      <c r="CU5" s="408"/>
      <c r="CV5" s="408"/>
      <c r="CW5" s="408"/>
      <c r="CX5" s="408"/>
      <c r="CY5" s="408"/>
      <c r="CZ5" s="408"/>
      <c r="DA5" s="409"/>
      <c r="DB5" s="407">
        <v>93.8</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2221711</v>
      </c>
      <c r="BO6" s="411"/>
      <c r="BP6" s="411"/>
      <c r="BQ6" s="411"/>
      <c r="BR6" s="411"/>
      <c r="BS6" s="411"/>
      <c r="BT6" s="411"/>
      <c r="BU6" s="412"/>
      <c r="BV6" s="410">
        <v>1799686</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95</v>
      </c>
      <c r="CU6" s="448"/>
      <c r="CV6" s="448"/>
      <c r="CW6" s="448"/>
      <c r="CX6" s="448"/>
      <c r="CY6" s="448"/>
      <c r="CZ6" s="448"/>
      <c r="DA6" s="449"/>
      <c r="DB6" s="447">
        <v>97.7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285742</v>
      </c>
      <c r="BO7" s="411"/>
      <c r="BP7" s="411"/>
      <c r="BQ7" s="411"/>
      <c r="BR7" s="411"/>
      <c r="BS7" s="411"/>
      <c r="BT7" s="411"/>
      <c r="BU7" s="412"/>
      <c r="BV7" s="410">
        <v>152287</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30209492</v>
      </c>
      <c r="CU7" s="411"/>
      <c r="CV7" s="411"/>
      <c r="CW7" s="411"/>
      <c r="CX7" s="411"/>
      <c r="CY7" s="411"/>
      <c r="CZ7" s="411"/>
      <c r="DA7" s="412"/>
      <c r="DB7" s="410">
        <v>29328704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1935969</v>
      </c>
      <c r="BO8" s="411"/>
      <c r="BP8" s="411"/>
      <c r="BQ8" s="411"/>
      <c r="BR8" s="411"/>
      <c r="BS8" s="411"/>
      <c r="BT8" s="411"/>
      <c r="BU8" s="412"/>
      <c r="BV8" s="410">
        <v>1647399</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0.49</v>
      </c>
      <c r="CU8" s="451"/>
      <c r="CV8" s="451"/>
      <c r="CW8" s="451"/>
      <c r="CX8" s="451"/>
      <c r="CY8" s="451"/>
      <c r="CZ8" s="451"/>
      <c r="DA8" s="452"/>
      <c r="DB8" s="450">
        <v>0.5</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100273</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288570</v>
      </c>
      <c r="BO9" s="411"/>
      <c r="BP9" s="411"/>
      <c r="BQ9" s="411"/>
      <c r="BR9" s="411"/>
      <c r="BS9" s="411"/>
      <c r="BT9" s="411"/>
      <c r="BU9" s="412"/>
      <c r="BV9" s="410">
        <v>162668</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18.2</v>
      </c>
      <c r="CU9" s="408"/>
      <c r="CV9" s="408"/>
      <c r="CW9" s="408"/>
      <c r="CX9" s="408"/>
      <c r="CY9" s="408"/>
      <c r="CZ9" s="408"/>
      <c r="DA9" s="409"/>
      <c r="DB9" s="407">
        <v>16.2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106244</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1642688</v>
      </c>
      <c r="BO10" s="411"/>
      <c r="BP10" s="411"/>
      <c r="BQ10" s="411"/>
      <c r="BR10" s="411"/>
      <c r="BS10" s="411"/>
      <c r="BT10" s="411"/>
      <c r="BU10" s="412"/>
      <c r="BV10" s="410">
        <v>1579219</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606893</v>
      </c>
      <c r="BO11" s="411"/>
      <c r="BP11" s="411"/>
      <c r="BQ11" s="411"/>
      <c r="BR11" s="411"/>
      <c r="BS11" s="411"/>
      <c r="BT11" s="411"/>
      <c r="BU11" s="412"/>
      <c r="BV11" s="410">
        <v>10417</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98795</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136</v>
      </c>
      <c r="AV12" s="443"/>
      <c r="AW12" s="443"/>
      <c r="AX12" s="443"/>
      <c r="AY12" s="444" t="s">
        <v>137</v>
      </c>
      <c r="AZ12" s="445"/>
      <c r="BA12" s="445"/>
      <c r="BB12" s="445"/>
      <c r="BC12" s="445"/>
      <c r="BD12" s="445"/>
      <c r="BE12" s="445"/>
      <c r="BF12" s="445"/>
      <c r="BG12" s="445"/>
      <c r="BH12" s="445"/>
      <c r="BI12" s="445"/>
      <c r="BJ12" s="445"/>
      <c r="BK12" s="445"/>
      <c r="BL12" s="445"/>
      <c r="BM12" s="446"/>
      <c r="BN12" s="410">
        <v>1239062</v>
      </c>
      <c r="BO12" s="411"/>
      <c r="BP12" s="411"/>
      <c r="BQ12" s="411"/>
      <c r="BR12" s="411"/>
      <c r="BS12" s="411"/>
      <c r="BT12" s="411"/>
      <c r="BU12" s="412"/>
      <c r="BV12" s="410">
        <v>1948169</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140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98319</v>
      </c>
      <c r="S13" s="495"/>
      <c r="T13" s="495"/>
      <c r="U13" s="495"/>
      <c r="V13" s="496"/>
      <c r="W13" s="426" t="s">
        <v>142</v>
      </c>
      <c r="X13" s="427"/>
      <c r="Y13" s="427"/>
      <c r="Z13" s="427"/>
      <c r="AA13" s="427"/>
      <c r="AB13" s="417"/>
      <c r="AC13" s="461">
        <v>4205</v>
      </c>
      <c r="AD13" s="462"/>
      <c r="AE13" s="462"/>
      <c r="AF13" s="462"/>
      <c r="AG13" s="504"/>
      <c r="AH13" s="461">
        <v>4411</v>
      </c>
      <c r="AI13" s="462"/>
      <c r="AJ13" s="462"/>
      <c r="AK13" s="462"/>
      <c r="AL13" s="463"/>
      <c r="AM13" s="439" t="s">
        <v>143</v>
      </c>
      <c r="AN13" s="440"/>
      <c r="AO13" s="440"/>
      <c r="AP13" s="440"/>
      <c r="AQ13" s="440"/>
      <c r="AR13" s="440"/>
      <c r="AS13" s="440"/>
      <c r="AT13" s="441"/>
      <c r="AU13" s="442" t="s">
        <v>120</v>
      </c>
      <c r="AV13" s="443"/>
      <c r="AW13" s="443"/>
      <c r="AX13" s="443"/>
      <c r="AY13" s="444" t="s">
        <v>144</v>
      </c>
      <c r="AZ13" s="445"/>
      <c r="BA13" s="445"/>
      <c r="BB13" s="445"/>
      <c r="BC13" s="445"/>
      <c r="BD13" s="445"/>
      <c r="BE13" s="445"/>
      <c r="BF13" s="445"/>
      <c r="BG13" s="445"/>
      <c r="BH13" s="445"/>
      <c r="BI13" s="445"/>
      <c r="BJ13" s="445"/>
      <c r="BK13" s="445"/>
      <c r="BL13" s="445"/>
      <c r="BM13" s="446"/>
      <c r="BN13" s="410">
        <v>1299089</v>
      </c>
      <c r="BO13" s="411"/>
      <c r="BP13" s="411"/>
      <c r="BQ13" s="411"/>
      <c r="BR13" s="411"/>
      <c r="BS13" s="411"/>
      <c r="BT13" s="411"/>
      <c r="BU13" s="412"/>
      <c r="BV13" s="410">
        <v>-195865</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10.1</v>
      </c>
      <c r="CU13" s="408"/>
      <c r="CV13" s="408"/>
      <c r="CW13" s="408"/>
      <c r="CX13" s="408"/>
      <c r="CY13" s="408"/>
      <c r="CZ13" s="408"/>
      <c r="DA13" s="409"/>
      <c r="DB13" s="407">
        <v>10</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146</v>
      </c>
      <c r="M14" s="492"/>
      <c r="N14" s="492"/>
      <c r="O14" s="492"/>
      <c r="P14" s="492"/>
      <c r="Q14" s="493"/>
      <c r="R14" s="494">
        <v>100172</v>
      </c>
      <c r="S14" s="495"/>
      <c r="T14" s="495"/>
      <c r="U14" s="495"/>
      <c r="V14" s="496"/>
      <c r="W14" s="400"/>
      <c r="X14" s="401"/>
      <c r="Y14" s="401"/>
      <c r="Z14" s="401"/>
      <c r="AA14" s="401"/>
      <c r="AB14" s="390"/>
      <c r="AC14" s="497">
        <v>8.4</v>
      </c>
      <c r="AD14" s="498"/>
      <c r="AE14" s="498"/>
      <c r="AF14" s="498"/>
      <c r="AG14" s="499"/>
      <c r="AH14" s="497">
        <v>8.6999999999999993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v>28.8</v>
      </c>
      <c r="CU14" s="509"/>
      <c r="CV14" s="509"/>
      <c r="CW14" s="509"/>
      <c r="CX14" s="509"/>
      <c r="CY14" s="509"/>
      <c r="CZ14" s="509"/>
      <c r="DA14" s="510"/>
      <c r="DB14" s="508">
        <v>38.5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141</v>
      </c>
      <c r="N15" s="502"/>
      <c r="O15" s="502"/>
      <c r="P15" s="502"/>
      <c r="Q15" s="503"/>
      <c r="R15" s="494">
        <v>99682</v>
      </c>
      <c r="S15" s="495"/>
      <c r="T15" s="495"/>
      <c r="U15" s="495"/>
      <c r="V15" s="496"/>
      <c r="W15" s="426" t="s">
        <v>148</v>
      </c>
      <c r="X15" s="427"/>
      <c r="Y15" s="427"/>
      <c r="Z15" s="427"/>
      <c r="AA15" s="427"/>
      <c r="AB15" s="417"/>
      <c r="AC15" s="461">
        <v>12962</v>
      </c>
      <c r="AD15" s="462"/>
      <c r="AE15" s="462"/>
      <c r="AF15" s="462"/>
      <c r="AG15" s="504"/>
      <c r="AH15" s="461">
        <v>13316</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11947357</v>
      </c>
      <c r="BO15" s="374"/>
      <c r="BP15" s="374"/>
      <c r="BQ15" s="374"/>
      <c r="BR15" s="374"/>
      <c r="BS15" s="374"/>
      <c r="BT15" s="374"/>
      <c r="BU15" s="375"/>
      <c r="BV15" s="373">
        <v>12423370</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26</v>
      </c>
      <c r="AD16" s="498"/>
      <c r="AE16" s="498"/>
      <c r="AF16" s="498"/>
      <c r="AG16" s="499"/>
      <c r="AH16" s="497">
        <v>26.2</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25499631</v>
      </c>
      <c r="BO16" s="411"/>
      <c r="BP16" s="411"/>
      <c r="BQ16" s="411"/>
      <c r="BR16" s="411"/>
      <c r="BS16" s="411"/>
      <c r="BT16" s="411"/>
      <c r="BU16" s="412"/>
      <c r="BV16" s="410">
        <v>24777931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32744</v>
      </c>
      <c r="AD17" s="462"/>
      <c r="AE17" s="462"/>
      <c r="AF17" s="462"/>
      <c r="AG17" s="504"/>
      <c r="AH17" s="461">
        <v>33050</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15036005</v>
      </c>
      <c r="BO17" s="411"/>
      <c r="BP17" s="411"/>
      <c r="BQ17" s="411"/>
      <c r="BR17" s="411"/>
      <c r="BS17" s="411"/>
      <c r="BT17" s="411"/>
      <c r="BU17" s="412"/>
      <c r="BV17" s="410">
        <v>15682883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158</v>
      </c>
      <c r="C18" s="453"/>
      <c r="D18" s="453"/>
      <c r="E18" s="533"/>
      <c r="F18" s="533"/>
      <c r="G18" s="533"/>
      <c r="H18" s="533"/>
      <c r="I18" s="533"/>
      <c r="J18" s="533"/>
      <c r="K18" s="533"/>
      <c r="L18" s="534">
        <v>602.97</v>
      </c>
      <c r="M18" s="534"/>
      <c r="N18" s="534"/>
      <c r="O18" s="534"/>
      <c r="P18" s="534"/>
      <c r="Q18" s="534"/>
      <c r="R18" s="535"/>
      <c r="S18" s="535"/>
      <c r="T18" s="535"/>
      <c r="U18" s="535"/>
      <c r="V18" s="536"/>
      <c r="W18" s="428"/>
      <c r="X18" s="429"/>
      <c r="Y18" s="429"/>
      <c r="Z18" s="429"/>
      <c r="AA18" s="429"/>
      <c r="AB18" s="420"/>
      <c r="AC18" s="537">
        <v>65.599999999999994</v>
      </c>
      <c r="AD18" s="538"/>
      <c r="AE18" s="538"/>
      <c r="AF18" s="538"/>
      <c r="AG18" s="539"/>
      <c r="AH18" s="537">
        <v>65.099999999999994</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28244498</v>
      </c>
      <c r="BO18" s="411"/>
      <c r="BP18" s="411"/>
      <c r="BQ18" s="411"/>
      <c r="BR18" s="411"/>
      <c r="BS18" s="411"/>
      <c r="BT18" s="411"/>
      <c r="BU18" s="412"/>
      <c r="BV18" s="410">
        <v>27798981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160</v>
      </c>
      <c r="C19" s="453"/>
      <c r="D19" s="453"/>
      <c r="E19" s="533"/>
      <c r="F19" s="533"/>
      <c r="G19" s="533"/>
      <c r="H19" s="533"/>
      <c r="I19" s="533"/>
      <c r="J19" s="533"/>
      <c r="K19" s="533"/>
      <c r="L19" s="541">
        <v>166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40027119</v>
      </c>
      <c r="BO19" s="411"/>
      <c r="BP19" s="411"/>
      <c r="BQ19" s="411"/>
      <c r="BR19" s="411"/>
      <c r="BS19" s="411"/>
      <c r="BT19" s="411"/>
      <c r="BU19" s="412"/>
      <c r="BV19" s="410">
        <v>40776089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162</v>
      </c>
      <c r="C20" s="453"/>
      <c r="D20" s="453"/>
      <c r="E20" s="533"/>
      <c r="F20" s="533"/>
      <c r="G20" s="533"/>
      <c r="H20" s="533"/>
      <c r="I20" s="533"/>
      <c r="J20" s="533"/>
      <c r="K20" s="533"/>
      <c r="L20" s="541">
        <v>39402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56533395</v>
      </c>
      <c r="BO22" s="374"/>
      <c r="BP22" s="374"/>
      <c r="BQ22" s="374"/>
      <c r="BR22" s="374"/>
      <c r="BS22" s="374"/>
      <c r="BT22" s="374"/>
      <c r="BU22" s="375"/>
      <c r="BV22" s="373">
        <v>59376281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18862504</v>
      </c>
      <c r="BO23" s="411"/>
      <c r="BP23" s="411"/>
      <c r="BQ23" s="411"/>
      <c r="BR23" s="411"/>
      <c r="BS23" s="411"/>
      <c r="BT23" s="411"/>
      <c r="BU23" s="412"/>
      <c r="BV23" s="410">
        <v>18078356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9110</v>
      </c>
      <c r="R24" s="462"/>
      <c r="S24" s="462"/>
      <c r="T24" s="462"/>
      <c r="U24" s="462"/>
      <c r="V24" s="504"/>
      <c r="W24" s="556"/>
      <c r="X24" s="557"/>
      <c r="Y24" s="558"/>
      <c r="Z24" s="460" t="s">
        <v>173</v>
      </c>
      <c r="AA24" s="440"/>
      <c r="AB24" s="440"/>
      <c r="AC24" s="440"/>
      <c r="AD24" s="440"/>
      <c r="AE24" s="440"/>
      <c r="AF24" s="440"/>
      <c r="AG24" s="441"/>
      <c r="AH24" s="461">
        <v>783</v>
      </c>
      <c r="AI24" s="462"/>
      <c r="AJ24" s="462"/>
      <c r="AK24" s="462"/>
      <c r="AL24" s="504"/>
      <c r="AM24" s="461">
        <v>2435130</v>
      </c>
      <c r="AN24" s="462"/>
      <c r="AO24" s="462"/>
      <c r="AP24" s="462"/>
      <c r="AQ24" s="462"/>
      <c r="AR24" s="504"/>
      <c r="AS24" s="461">
        <v>3110</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41140453</v>
      </c>
      <c r="BO24" s="411"/>
      <c r="BP24" s="411"/>
      <c r="BQ24" s="411"/>
      <c r="BR24" s="411"/>
      <c r="BS24" s="411"/>
      <c r="BT24" s="411"/>
      <c r="BU24" s="412"/>
      <c r="BV24" s="410">
        <v>43418714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7270</v>
      </c>
      <c r="R25" s="462"/>
      <c r="S25" s="462"/>
      <c r="T25" s="462"/>
      <c r="U25" s="462"/>
      <c r="V25" s="504"/>
      <c r="W25" s="556"/>
      <c r="X25" s="557"/>
      <c r="Y25" s="558"/>
      <c r="Z25" s="460" t="s">
        <v>176</v>
      </c>
      <c r="AA25" s="440"/>
      <c r="AB25" s="440"/>
      <c r="AC25" s="440"/>
      <c r="AD25" s="440"/>
      <c r="AE25" s="440"/>
      <c r="AF25" s="440"/>
      <c r="AG25" s="441"/>
      <c r="AH25" s="461" t="s">
        <v>129</v>
      </c>
      <c r="AI25" s="462"/>
      <c r="AJ25" s="462"/>
      <c r="AK25" s="462"/>
      <c r="AL25" s="504"/>
      <c r="AM25" s="461" t="s">
        <v>139</v>
      </c>
      <c r="AN25" s="462"/>
      <c r="AO25" s="462"/>
      <c r="AP25" s="462"/>
      <c r="AQ25" s="462"/>
      <c r="AR25" s="504"/>
      <c r="AS25" s="461" t="s">
        <v>177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4384755</v>
      </c>
      <c r="BO25" s="374"/>
      <c r="BP25" s="374"/>
      <c r="BQ25" s="374"/>
      <c r="BR25" s="374"/>
      <c r="BS25" s="374"/>
      <c r="BT25" s="374"/>
      <c r="BU25" s="375"/>
      <c r="BV25" s="373">
        <v>5123779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6110</v>
      </c>
      <c r="R26" s="462"/>
      <c r="S26" s="462"/>
      <c r="T26" s="462"/>
      <c r="U26" s="462"/>
      <c r="V26" s="504"/>
      <c r="W26" s="556"/>
      <c r="X26" s="557"/>
      <c r="Y26" s="558"/>
      <c r="Z26" s="460" t="s">
        <v>180</v>
      </c>
      <c r="AA26" s="562"/>
      <c r="AB26" s="562"/>
      <c r="AC26" s="562"/>
      <c r="AD26" s="562"/>
      <c r="AE26" s="562"/>
      <c r="AF26" s="562"/>
      <c r="AG26" s="563"/>
      <c r="AH26" s="461">
        <v>71</v>
      </c>
      <c r="AI26" s="462"/>
      <c r="AJ26" s="462"/>
      <c r="AK26" s="462"/>
      <c r="AL26" s="504"/>
      <c r="AM26" s="461">
        <v>210799</v>
      </c>
      <c r="AN26" s="462"/>
      <c r="AO26" s="462"/>
      <c r="AP26" s="462"/>
      <c r="AQ26" s="462"/>
      <c r="AR26" s="504"/>
      <c r="AS26" s="461">
        <v>2969</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177</v>
      </c>
      <c r="BO26" s="411"/>
      <c r="BP26" s="411"/>
      <c r="BQ26" s="411"/>
      <c r="BR26" s="411"/>
      <c r="BS26" s="411"/>
      <c r="BT26" s="411"/>
      <c r="BU26" s="412"/>
      <c r="BV26" s="410" t="s">
        <v>129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5350</v>
      </c>
      <c r="R27" s="462"/>
      <c r="S27" s="462"/>
      <c r="T27" s="462"/>
      <c r="U27" s="462"/>
      <c r="V27" s="504"/>
      <c r="W27" s="556"/>
      <c r="X27" s="557"/>
      <c r="Y27" s="558"/>
      <c r="Z27" s="460" t="s">
        <v>183</v>
      </c>
      <c r="AA27" s="440"/>
      <c r="AB27" s="440"/>
      <c r="AC27" s="440"/>
      <c r="AD27" s="440"/>
      <c r="AE27" s="440"/>
      <c r="AF27" s="440"/>
      <c r="AG27" s="441"/>
      <c r="AH27" s="461">
        <v>11</v>
      </c>
      <c r="AI27" s="462"/>
      <c r="AJ27" s="462"/>
      <c r="AK27" s="462"/>
      <c r="AL27" s="504"/>
      <c r="AM27" s="461">
        <v>45738</v>
      </c>
      <c r="AN27" s="462"/>
      <c r="AO27" s="462"/>
      <c r="AP27" s="462"/>
      <c r="AQ27" s="462"/>
      <c r="AR27" s="504"/>
      <c r="AS27" s="461">
        <v>4158</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v>813293</v>
      </c>
      <c r="BO27" s="530"/>
      <c r="BP27" s="530"/>
      <c r="BQ27" s="530"/>
      <c r="BR27" s="530"/>
      <c r="BS27" s="530"/>
      <c r="BT27" s="530"/>
      <c r="BU27" s="531"/>
      <c r="BV27" s="529">
        <v>813203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4800</v>
      </c>
      <c r="R28" s="462"/>
      <c r="S28" s="462"/>
      <c r="T28" s="462"/>
      <c r="U28" s="462"/>
      <c r="V28" s="504"/>
      <c r="W28" s="556"/>
      <c r="X28" s="557"/>
      <c r="Y28" s="558"/>
      <c r="Z28" s="460" t="s">
        <v>186</v>
      </c>
      <c r="AA28" s="440"/>
      <c r="AB28" s="440"/>
      <c r="AC28" s="440"/>
      <c r="AD28" s="440"/>
      <c r="AE28" s="440"/>
      <c r="AF28" s="440"/>
      <c r="AG28" s="441"/>
      <c r="AH28" s="461" t="s">
        <v>177</v>
      </c>
      <c r="AI28" s="462"/>
      <c r="AJ28" s="462"/>
      <c r="AK28" s="462"/>
      <c r="AL28" s="504"/>
      <c r="AM28" s="461" t="s">
        <v>177</v>
      </c>
      <c r="AN28" s="462"/>
      <c r="AO28" s="462"/>
      <c r="AP28" s="462"/>
      <c r="AQ28" s="462"/>
      <c r="AR28" s="504"/>
      <c r="AS28" s="461" t="s">
        <v>187</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3267569</v>
      </c>
      <c r="BO28" s="374"/>
      <c r="BP28" s="374"/>
      <c r="BQ28" s="374"/>
      <c r="BR28" s="374"/>
      <c r="BS28" s="374"/>
      <c r="BT28" s="374"/>
      <c r="BU28" s="375"/>
      <c r="BV28" s="373">
        <v>2863943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26</v>
      </c>
      <c r="M29" s="462"/>
      <c r="N29" s="462"/>
      <c r="O29" s="462"/>
      <c r="P29" s="504"/>
      <c r="Q29" s="461">
        <v>4500</v>
      </c>
      <c r="R29" s="462"/>
      <c r="S29" s="462"/>
      <c r="T29" s="462"/>
      <c r="U29" s="462"/>
      <c r="V29" s="504"/>
      <c r="W29" s="559"/>
      <c r="X29" s="560"/>
      <c r="Y29" s="561"/>
      <c r="Z29" s="460" t="s">
        <v>190</v>
      </c>
      <c r="AA29" s="440"/>
      <c r="AB29" s="440"/>
      <c r="AC29" s="440"/>
      <c r="AD29" s="440"/>
      <c r="AE29" s="440"/>
      <c r="AF29" s="440"/>
      <c r="AG29" s="441"/>
      <c r="AH29" s="461">
        <v>794</v>
      </c>
      <c r="AI29" s="462"/>
      <c r="AJ29" s="462"/>
      <c r="AK29" s="462"/>
      <c r="AL29" s="504"/>
      <c r="AM29" s="461">
        <v>2480868</v>
      </c>
      <c r="AN29" s="462"/>
      <c r="AO29" s="462"/>
      <c r="AP29" s="462"/>
      <c r="AQ29" s="462"/>
      <c r="AR29" s="504"/>
      <c r="AS29" s="461">
        <v>3125</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1770633</v>
      </c>
      <c r="BO29" s="411"/>
      <c r="BP29" s="411"/>
      <c r="BQ29" s="411"/>
      <c r="BR29" s="411"/>
      <c r="BS29" s="411"/>
      <c r="BT29" s="411"/>
      <c r="BU29" s="412"/>
      <c r="BV29" s="410">
        <v>1099307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99.1</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5117069</v>
      </c>
      <c r="BO30" s="530"/>
      <c r="BP30" s="530"/>
      <c r="BQ30" s="530"/>
      <c r="BR30" s="530"/>
      <c r="BS30" s="530"/>
      <c r="BT30" s="530"/>
      <c r="BU30" s="531"/>
      <c r="BV30" s="529">
        <v>4881772</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199</v>
      </c>
      <c r="V33" s="434"/>
      <c r="W33" s="399" t="s">
        <v>201</v>
      </c>
      <c r="X33" s="399"/>
      <c r="Y33" s="399"/>
      <c r="Z33" s="399"/>
      <c r="AA33" s="399"/>
      <c r="AB33" s="399"/>
      <c r="AC33" s="399"/>
      <c r="AD33" s="399"/>
      <c r="AE33" s="399"/>
      <c r="AF33" s="399"/>
      <c r="AG33" s="399"/>
      <c r="AH33" s="399"/>
      <c r="AI33" s="399"/>
      <c r="AJ33" s="399"/>
      <c r="AK33" s="399"/>
      <c r="AL33" s="203"/>
      <c r="AM33" s="434" t="s">
        <v>199</v>
      </c>
      <c r="AN33" s="434"/>
      <c r="AO33" s="399" t="s">
        <v>200</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205</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酒田市国民健康保険特別会計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酒田市水道事業会計</v>
      </c>
      <c r="AP34" s="601"/>
      <c r="AQ34" s="601"/>
      <c r="AR34" s="601"/>
      <c r="AS34" s="601"/>
      <c r="AT34" s="601"/>
      <c r="AU34" s="601"/>
      <c r="AV34" s="601"/>
      <c r="AW34" s="601"/>
      <c r="AX34" s="601"/>
      <c r="AY34" s="601"/>
      <c r="AZ34" s="601"/>
      <c r="BA34" s="601"/>
      <c r="BB34" s="601"/>
      <c r="BC34" s="601"/>
      <c r="BD34" s="178"/>
      <c r="BE34" s="600">
        <f>IF(BG34="","",MAX(C34:D43,U34:V43,AM34:AN43)+1)</f>
        <v>8</v>
      </c>
      <c r="BF34" s="600"/>
      <c r="BG34" s="601" t="str">
        <f>IF('各会計、関係団体の財政状況及び健全化判断比率'!B33="","",'各会計、関係団体の財政状況及び健全化判断比率'!B33)</f>
        <v>酒田市定期航路事業特別会計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酒田地区広域行政組合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酒田市体育協会</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酒田市駐車場事業特別会計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酒田市介護保険特別会計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酒田市下水道事業会計</v>
      </c>
      <c r="AP35" s="601"/>
      <c r="AQ35" s="601"/>
      <c r="AR35" s="601"/>
      <c r="AS35" s="601"/>
      <c r="AT35" s="601"/>
      <c r="AU35" s="601"/>
      <c r="AV35" s="601"/>
      <c r="AW35" s="601"/>
      <c r="AX35" s="601"/>
      <c r="AY35" s="601"/>
      <c r="AZ35" s="601"/>
      <c r="BA35" s="601"/>
      <c r="BB35" s="601"/>
      <c r="BC35" s="601"/>
      <c r="BD35" s="178"/>
      <c r="BE35" s="600">
        <f t="shared" ref="BE35:BE43" si="1">IF(BG35="","",BE34+1)</f>
        <v>9</v>
      </c>
      <c r="BF35" s="600"/>
      <c r="BG35" s="601" t="str">
        <f>IF('各会計、関係団体の財政状況及び健全化判断比率'!B34="","",'各会計、関係団体の財政状況及び健全化判断比率'!B34)</f>
        <v>酒田市風力発電事業特別会計</v>
      </c>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庄内広域行政組合（普通会計分）</v>
      </c>
      <c r="BZ35" s="601"/>
      <c r="CA35" s="601"/>
      <c r="CB35" s="601"/>
      <c r="CC35" s="601"/>
      <c r="CD35" s="601"/>
      <c r="CE35" s="601"/>
      <c r="CF35" s="601"/>
      <c r="CG35" s="601"/>
      <c r="CH35" s="601"/>
      <c r="CI35" s="601"/>
      <c r="CJ35" s="601"/>
      <c r="CK35" s="601"/>
      <c r="CL35" s="601"/>
      <c r="CM35" s="601"/>
      <c r="CN35" s="178"/>
      <c r="CO35" s="600">
        <f t="shared" ref="CO35:CO43" si="3">IF(CQ35="","",CO34+1)</f>
        <v>19</v>
      </c>
      <c r="CP35" s="600"/>
      <c r="CQ35" s="601" t="str">
        <f>IF('各会計、関係団体の財政状況及び健全化判断比率'!BS8="","",'各会計、関係団体の財政状況及び健全化判断比率'!BS8)</f>
        <v>酒田駐車ビル</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酒田市後期高齢者医療事業特別会計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庄内広域行政組合（青果市場事業特別会計）</v>
      </c>
      <c r="BZ36" s="601"/>
      <c r="CA36" s="601"/>
      <c r="CB36" s="601"/>
      <c r="CC36" s="601"/>
      <c r="CD36" s="601"/>
      <c r="CE36" s="601"/>
      <c r="CF36" s="601"/>
      <c r="CG36" s="601"/>
      <c r="CH36" s="601"/>
      <c r="CI36" s="601"/>
      <c r="CJ36" s="601"/>
      <c r="CK36" s="601"/>
      <c r="CL36" s="601"/>
      <c r="CM36" s="601"/>
      <c r="CN36" s="178"/>
      <c r="CO36" s="600">
        <f t="shared" si="3"/>
        <v>20</v>
      </c>
      <c r="CP36" s="600"/>
      <c r="CQ36" s="601" t="str">
        <f>IF('各会計、関係団体の財政状況及び健全化判断比率'!BS9="","",'各会計、関係団体の財政状況及び健全化判断比率'!BS9)</f>
        <v>酒田まちづくり開発</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庄内広域行政組合（庄内食肉流通センター事業特別会計）</v>
      </c>
      <c r="BZ37" s="601"/>
      <c r="CA37" s="601"/>
      <c r="CB37" s="601"/>
      <c r="CC37" s="601"/>
      <c r="CD37" s="601"/>
      <c r="CE37" s="601"/>
      <c r="CF37" s="601"/>
      <c r="CG37" s="601"/>
      <c r="CH37" s="601"/>
      <c r="CI37" s="601"/>
      <c r="CJ37" s="601"/>
      <c r="CK37" s="601"/>
      <c r="CL37" s="601"/>
      <c r="CM37" s="601"/>
      <c r="CN37" s="178"/>
      <c r="CO37" s="600">
        <f t="shared" si="3"/>
        <v>21</v>
      </c>
      <c r="CP37" s="600"/>
      <c r="CQ37" s="601" t="str">
        <f>IF('各会計、関係団体の財政状況及び健全化判断比率'!BS10="","",'各会計、関係団体の財政状況及び健全化判断比率'!BS10)</f>
        <v>最上川クリーングリーン</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山形県後期高齢者医療広域連合（普通会計分）</v>
      </c>
      <c r="BZ38" s="601"/>
      <c r="CA38" s="601"/>
      <c r="CB38" s="601"/>
      <c r="CC38" s="601"/>
      <c r="CD38" s="601"/>
      <c r="CE38" s="601"/>
      <c r="CF38" s="601"/>
      <c r="CG38" s="601"/>
      <c r="CH38" s="601"/>
      <c r="CI38" s="601"/>
      <c r="CJ38" s="601"/>
      <c r="CK38" s="601"/>
      <c r="CL38" s="601"/>
      <c r="CM38" s="601"/>
      <c r="CN38" s="178"/>
      <c r="CO38" s="600">
        <f t="shared" si="3"/>
        <v>22</v>
      </c>
      <c r="CP38" s="600"/>
      <c r="CQ38" s="601" t="str">
        <f>IF('各会計、関係団体の財政状況及び健全化判断比率'!BS11="","",'各会計、関係団体の財政状況及び健全化判断比率'!BS11)</f>
        <v>鳥海やわた観光</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山形県後期高齢者医療広域連合（事業会計分）</v>
      </c>
      <c r="BZ39" s="601"/>
      <c r="CA39" s="601"/>
      <c r="CB39" s="601"/>
      <c r="CC39" s="601"/>
      <c r="CD39" s="601"/>
      <c r="CE39" s="601"/>
      <c r="CF39" s="601"/>
      <c r="CG39" s="601"/>
      <c r="CH39" s="601"/>
      <c r="CI39" s="601"/>
      <c r="CJ39" s="601"/>
      <c r="CK39" s="601"/>
      <c r="CL39" s="601"/>
      <c r="CM39" s="601"/>
      <c r="CN39" s="178"/>
      <c r="CO39" s="600">
        <f t="shared" si="3"/>
        <v>23</v>
      </c>
      <c r="CP39" s="600"/>
      <c r="CQ39" s="601" t="str">
        <f>IF('各会計、関係団体の財政状況及び健全化判断比率'!BS12="","",'各会計、関係団体の財政状況及び健全化判断比率'!BS12)</f>
        <v>ひらた悠々の杜</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山形県消防補償等組合</v>
      </c>
      <c r="BZ40" s="601"/>
      <c r="CA40" s="601"/>
      <c r="CB40" s="601"/>
      <c r="CC40" s="601"/>
      <c r="CD40" s="601"/>
      <c r="CE40" s="601"/>
      <c r="CF40" s="601"/>
      <c r="CG40" s="601"/>
      <c r="CH40" s="601"/>
      <c r="CI40" s="601"/>
      <c r="CJ40" s="601"/>
      <c r="CK40" s="601"/>
      <c r="CL40" s="601"/>
      <c r="CM40" s="601"/>
      <c r="CN40" s="178"/>
      <c r="CO40" s="600">
        <f t="shared" si="3"/>
        <v>24</v>
      </c>
      <c r="CP40" s="600"/>
      <c r="CQ40" s="601" t="str">
        <f>IF('各会計、関係団体の財政状況及び健全化判断比率'!BS13="","",'各会計、関係団体の財政状況及び健全化判断比率'!BS13)</f>
        <v>光の湊</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山形県自治会館管理組合</v>
      </c>
      <c r="BZ41" s="601"/>
      <c r="CA41" s="601"/>
      <c r="CB41" s="601"/>
      <c r="CC41" s="601"/>
      <c r="CD41" s="601"/>
      <c r="CE41" s="601"/>
      <c r="CF41" s="601"/>
      <c r="CG41" s="601"/>
      <c r="CH41" s="601"/>
      <c r="CI41" s="601"/>
      <c r="CJ41" s="601"/>
      <c r="CK41" s="601"/>
      <c r="CL41" s="601"/>
      <c r="CM41" s="601"/>
      <c r="CN41" s="178"/>
      <c r="CO41" s="600">
        <f t="shared" si="3"/>
        <v>25</v>
      </c>
      <c r="CP41" s="600"/>
      <c r="CQ41" s="601" t="str">
        <f>IF('各会計、関係団体の財政状況及び健全化判断比率'!BS14="","",'各会計、関係団体の財政状況及び健全化判断比率'!BS14)</f>
        <v>さかた文化財団</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f t="shared" si="3"/>
        <v>26</v>
      </c>
      <c r="CP42" s="600"/>
      <c r="CQ42" s="601" t="str">
        <f>IF('各会計、関係団体の財政状況及び健全化判断比率'!BS15="","",'各会計、関係団体の財政状況及び健全化判断比率'!BS15)</f>
        <v>山形県・酒田市病院機構</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239" t="s">
        <v>619</v>
      </c>
    </row>
    <row r="54" spans="5:113" x14ac:dyDescent="0.15"/>
    <row r="55" spans="5:113" x14ac:dyDescent="0.15"/>
    <row r="56" spans="5:113" x14ac:dyDescent="0.15"/>
  </sheetData>
  <sheetProtection algorithmName="SHA-512" hashValue="JZoR43WPwtRU7vxxDKdq6hAhD72CLoSFWmVxX4WqCxJdlCh8cAOYAtr9zbQ60Z3I9SHo+eo4KwDZTtPx54sxog==" saltValue="o7XF5Rh/MJNG9pTVuDetd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78" t="s">
        <v>574</v>
      </c>
      <c r="D34" s="1178"/>
      <c r="E34" s="1179"/>
      <c r="F34" s="32">
        <v>14.78</v>
      </c>
      <c r="G34" s="33">
        <v>15.74</v>
      </c>
      <c r="H34" s="33">
        <v>16.850000000000001</v>
      </c>
      <c r="I34" s="33">
        <v>17.22</v>
      </c>
      <c r="J34" s="34">
        <v>16.43</v>
      </c>
      <c r="K34" s="22"/>
      <c r="L34" s="22"/>
      <c r="M34" s="22"/>
      <c r="N34" s="22"/>
      <c r="O34" s="22"/>
      <c r="P34" s="22"/>
    </row>
    <row r="35" spans="1:16" ht="39" customHeight="1" x14ac:dyDescent="0.15">
      <c r="A35" s="22"/>
      <c r="B35" s="35"/>
      <c r="C35" s="1172" t="s">
        <v>575</v>
      </c>
      <c r="D35" s="1173"/>
      <c r="E35" s="1174"/>
      <c r="F35" s="36">
        <v>3.65</v>
      </c>
      <c r="G35" s="37">
        <v>3.69</v>
      </c>
      <c r="H35" s="37">
        <v>5.0999999999999996</v>
      </c>
      <c r="I35" s="37">
        <v>5.62</v>
      </c>
      <c r="J35" s="38">
        <v>6.4</v>
      </c>
      <c r="K35" s="22"/>
      <c r="L35" s="22"/>
      <c r="M35" s="22"/>
      <c r="N35" s="22"/>
      <c r="O35" s="22"/>
      <c r="P35" s="22"/>
    </row>
    <row r="36" spans="1:16" ht="39" customHeight="1" x14ac:dyDescent="0.15">
      <c r="A36" s="22"/>
      <c r="B36" s="35"/>
      <c r="C36" s="1172" t="s">
        <v>576</v>
      </c>
      <c r="D36" s="1173"/>
      <c r="E36" s="1174"/>
      <c r="F36" s="36">
        <v>1.23</v>
      </c>
      <c r="G36" s="37">
        <v>2.16</v>
      </c>
      <c r="H36" s="37">
        <v>2.15</v>
      </c>
      <c r="I36" s="37">
        <v>3.2</v>
      </c>
      <c r="J36" s="38">
        <v>3.47</v>
      </c>
      <c r="K36" s="22"/>
      <c r="L36" s="22"/>
      <c r="M36" s="22"/>
      <c r="N36" s="22"/>
      <c r="O36" s="22"/>
      <c r="P36" s="22"/>
    </row>
    <row r="37" spans="1:16" ht="39" customHeight="1" x14ac:dyDescent="0.15">
      <c r="A37" s="22"/>
      <c r="B37" s="35"/>
      <c r="C37" s="1172" t="s">
        <v>577</v>
      </c>
      <c r="D37" s="1173"/>
      <c r="E37" s="1174"/>
      <c r="F37" s="36">
        <v>1.19</v>
      </c>
      <c r="G37" s="37">
        <v>1.08</v>
      </c>
      <c r="H37" s="37">
        <v>0.59</v>
      </c>
      <c r="I37" s="37">
        <v>1.01</v>
      </c>
      <c r="J37" s="38">
        <v>1.37</v>
      </c>
      <c r="K37" s="22"/>
      <c r="L37" s="22"/>
      <c r="M37" s="22"/>
      <c r="N37" s="22"/>
      <c r="O37" s="22"/>
      <c r="P37" s="22"/>
    </row>
    <row r="38" spans="1:16" ht="39" customHeight="1" x14ac:dyDescent="0.15">
      <c r="A38" s="22"/>
      <c r="B38" s="35"/>
      <c r="C38" s="1172" t="s">
        <v>578</v>
      </c>
      <c r="D38" s="1173"/>
      <c r="E38" s="1174"/>
      <c r="F38" s="36" t="s">
        <v>524</v>
      </c>
      <c r="G38" s="37">
        <v>0</v>
      </c>
      <c r="H38" s="37">
        <v>0</v>
      </c>
      <c r="I38" s="37">
        <v>0</v>
      </c>
      <c r="J38" s="38">
        <v>1.08</v>
      </c>
      <c r="K38" s="22"/>
      <c r="L38" s="22"/>
      <c r="M38" s="22"/>
      <c r="N38" s="22"/>
      <c r="O38" s="22"/>
      <c r="P38" s="22"/>
    </row>
    <row r="39" spans="1:16" ht="39" customHeight="1" x14ac:dyDescent="0.15">
      <c r="A39" s="22"/>
      <c r="B39" s="35"/>
      <c r="C39" s="1172" t="s">
        <v>579</v>
      </c>
      <c r="D39" s="1173"/>
      <c r="E39" s="1174"/>
      <c r="F39" s="36">
        <v>0.02</v>
      </c>
      <c r="G39" s="37">
        <v>0.01</v>
      </c>
      <c r="H39" s="37">
        <v>0.01</v>
      </c>
      <c r="I39" s="37">
        <v>0.02</v>
      </c>
      <c r="J39" s="38">
        <v>0.02</v>
      </c>
      <c r="K39" s="22"/>
      <c r="L39" s="22"/>
      <c r="M39" s="22"/>
      <c r="N39" s="22"/>
      <c r="O39" s="22"/>
      <c r="P39" s="22"/>
    </row>
    <row r="40" spans="1:16" ht="39" customHeight="1" x14ac:dyDescent="0.15">
      <c r="A40" s="22"/>
      <c r="B40" s="35"/>
      <c r="C40" s="1172" t="s">
        <v>580</v>
      </c>
      <c r="D40" s="1173"/>
      <c r="E40" s="1174"/>
      <c r="F40" s="36">
        <v>2.48</v>
      </c>
      <c r="G40" s="37">
        <v>1.43</v>
      </c>
      <c r="H40" s="37">
        <v>0.34</v>
      </c>
      <c r="I40" s="37">
        <v>0.14000000000000001</v>
      </c>
      <c r="J40" s="38">
        <v>0.01</v>
      </c>
      <c r="K40" s="22"/>
      <c r="L40" s="22"/>
      <c r="M40" s="22"/>
      <c r="N40" s="22"/>
      <c r="O40" s="22"/>
      <c r="P40" s="22"/>
    </row>
    <row r="41" spans="1:16" ht="39" customHeight="1" x14ac:dyDescent="0.15">
      <c r="A41" s="22"/>
      <c r="B41" s="35"/>
      <c r="C41" s="1172" t="s">
        <v>581</v>
      </c>
      <c r="D41" s="1173"/>
      <c r="E41" s="1174"/>
      <c r="F41" s="36">
        <v>0</v>
      </c>
      <c r="G41" s="37">
        <v>0.01</v>
      </c>
      <c r="H41" s="37">
        <v>0.02</v>
      </c>
      <c r="I41" s="37" t="s">
        <v>582</v>
      </c>
      <c r="J41" s="38">
        <v>0</v>
      </c>
      <c r="K41" s="22"/>
      <c r="L41" s="22"/>
      <c r="M41" s="22"/>
      <c r="N41" s="22"/>
      <c r="O41" s="22"/>
      <c r="P41" s="22"/>
    </row>
    <row r="42" spans="1:16" ht="39" customHeight="1" x14ac:dyDescent="0.15">
      <c r="A42" s="22"/>
      <c r="B42" s="39"/>
      <c r="C42" s="1172" t="s">
        <v>583</v>
      </c>
      <c r="D42" s="1173"/>
      <c r="E42" s="1174"/>
      <c r="F42" s="36" t="s">
        <v>524</v>
      </c>
      <c r="G42" s="37" t="s">
        <v>524</v>
      </c>
      <c r="H42" s="37" t="s">
        <v>524</v>
      </c>
      <c r="I42" s="37" t="s">
        <v>524</v>
      </c>
      <c r="J42" s="38" t="s">
        <v>524</v>
      </c>
      <c r="K42" s="22"/>
      <c r="L42" s="22"/>
      <c r="M42" s="22"/>
      <c r="N42" s="22"/>
      <c r="O42" s="22"/>
      <c r="P42" s="22"/>
    </row>
    <row r="43" spans="1:16" ht="39" customHeight="1" thickBot="1" x14ac:dyDescent="0.2">
      <c r="A43" s="22"/>
      <c r="B43" s="40"/>
      <c r="C43" s="1175" t="s">
        <v>584</v>
      </c>
      <c r="D43" s="1176"/>
      <c r="E43" s="1177"/>
      <c r="F43" s="41">
        <v>2.72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rZkWGf+3rJJUVoYattQTcayCIp7ZkJyC7IMZW2eC8oCGig49hGkfvJde4pq1UYoUKhhpZ6kjyQimD58x2t4nw==" saltValue="fCljqwIFSr+cEIMHQxUm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0" t="s">
        <v>11</v>
      </c>
      <c r="C45" s="1181"/>
      <c r="D45" s="58"/>
      <c r="E45" s="1186" t="s">
        <v>12</v>
      </c>
      <c r="F45" s="1186"/>
      <c r="G45" s="1186"/>
      <c r="H45" s="1186"/>
      <c r="I45" s="1186"/>
      <c r="J45" s="1187"/>
      <c r="K45" s="59">
        <v>7596</v>
      </c>
      <c r="L45" s="60">
        <v>7533</v>
      </c>
      <c r="M45" s="60">
        <v>7281</v>
      </c>
      <c r="N45" s="60">
        <v>7370</v>
      </c>
      <c r="O45" s="61">
        <v>7515</v>
      </c>
      <c r="P45" s="48"/>
      <c r="Q45" s="48"/>
      <c r="R45" s="48"/>
      <c r="S45" s="48"/>
      <c r="T45" s="48"/>
      <c r="U45" s="48"/>
    </row>
    <row r="46" spans="1:21" ht="30.75" customHeight="1" x14ac:dyDescent="0.15">
      <c r="A46" s="48"/>
      <c r="B46" s="1182"/>
      <c r="C46" s="1183"/>
      <c r="D46" s="62"/>
      <c r="E46" s="1188" t="s">
        <v>13</v>
      </c>
      <c r="F46" s="1188"/>
      <c r="G46" s="1188"/>
      <c r="H46" s="1188"/>
      <c r="I46" s="1188"/>
      <c r="J46" s="1189"/>
      <c r="K46" s="63" t="s">
        <v>524</v>
      </c>
      <c r="L46" s="64" t="s">
        <v>524</v>
      </c>
      <c r="M46" s="64" t="s">
        <v>524</v>
      </c>
      <c r="N46" s="64" t="s">
        <v>524</v>
      </c>
      <c r="O46" s="65" t="s">
        <v>524</v>
      </c>
      <c r="P46" s="48"/>
      <c r="Q46" s="48"/>
      <c r="R46" s="48"/>
      <c r="S46" s="48"/>
      <c r="T46" s="48"/>
      <c r="U46" s="48"/>
    </row>
    <row r="47" spans="1:21" ht="30.75" customHeight="1" x14ac:dyDescent="0.15">
      <c r="A47" s="48"/>
      <c r="B47" s="1182"/>
      <c r="C47" s="1183"/>
      <c r="D47" s="62"/>
      <c r="E47" s="1188" t="s">
        <v>14</v>
      </c>
      <c r="F47" s="1188"/>
      <c r="G47" s="1188"/>
      <c r="H47" s="1188"/>
      <c r="I47" s="1188"/>
      <c r="J47" s="1189"/>
      <c r="K47" s="63" t="s">
        <v>524</v>
      </c>
      <c r="L47" s="64" t="s">
        <v>524</v>
      </c>
      <c r="M47" s="64" t="s">
        <v>524</v>
      </c>
      <c r="N47" s="64" t="s">
        <v>524</v>
      </c>
      <c r="O47" s="65" t="s">
        <v>524</v>
      </c>
      <c r="P47" s="48"/>
      <c r="Q47" s="48"/>
      <c r="R47" s="48"/>
      <c r="S47" s="48"/>
      <c r="T47" s="48"/>
      <c r="U47" s="48"/>
    </row>
    <row r="48" spans="1:21" ht="30.75" customHeight="1" x14ac:dyDescent="0.15">
      <c r="A48" s="48"/>
      <c r="B48" s="1182"/>
      <c r="C48" s="1183"/>
      <c r="D48" s="62"/>
      <c r="E48" s="1188" t="s">
        <v>15</v>
      </c>
      <c r="F48" s="1188"/>
      <c r="G48" s="1188"/>
      <c r="H48" s="1188"/>
      <c r="I48" s="1188"/>
      <c r="J48" s="1189"/>
      <c r="K48" s="63">
        <v>2316</v>
      </c>
      <c r="L48" s="64">
        <v>2236</v>
      </c>
      <c r="M48" s="64">
        <v>2359</v>
      </c>
      <c r="N48" s="64">
        <v>2326</v>
      </c>
      <c r="O48" s="65">
        <v>2287</v>
      </c>
      <c r="P48" s="48"/>
      <c r="Q48" s="48"/>
      <c r="R48" s="48"/>
      <c r="S48" s="48"/>
      <c r="T48" s="48"/>
      <c r="U48" s="48"/>
    </row>
    <row r="49" spans="1:21" ht="30.75" customHeight="1" x14ac:dyDescent="0.15">
      <c r="A49" s="48"/>
      <c r="B49" s="1182"/>
      <c r="C49" s="1183"/>
      <c r="D49" s="62"/>
      <c r="E49" s="1188" t="s">
        <v>16</v>
      </c>
      <c r="F49" s="1188"/>
      <c r="G49" s="1188"/>
      <c r="H49" s="1188"/>
      <c r="I49" s="1188"/>
      <c r="J49" s="1189"/>
      <c r="K49" s="63">
        <v>41</v>
      </c>
      <c r="L49" s="64">
        <v>39</v>
      </c>
      <c r="M49" s="64">
        <v>44</v>
      </c>
      <c r="N49" s="64">
        <v>44</v>
      </c>
      <c r="O49" s="65">
        <v>51</v>
      </c>
      <c r="P49" s="48"/>
      <c r="Q49" s="48"/>
      <c r="R49" s="48"/>
      <c r="S49" s="48"/>
      <c r="T49" s="48"/>
      <c r="U49" s="48"/>
    </row>
    <row r="50" spans="1:21" ht="30.75" customHeight="1" x14ac:dyDescent="0.15">
      <c r="A50" s="48"/>
      <c r="B50" s="1182"/>
      <c r="C50" s="1183"/>
      <c r="D50" s="62"/>
      <c r="E50" s="1188" t="s">
        <v>17</v>
      </c>
      <c r="F50" s="1188"/>
      <c r="G50" s="1188"/>
      <c r="H50" s="1188"/>
      <c r="I50" s="1188"/>
      <c r="J50" s="1189"/>
      <c r="K50" s="63">
        <v>45</v>
      </c>
      <c r="L50" s="64">
        <v>42</v>
      </c>
      <c r="M50" s="64">
        <v>18</v>
      </c>
      <c r="N50" s="64">
        <v>14</v>
      </c>
      <c r="O50" s="65">
        <v>5</v>
      </c>
      <c r="P50" s="48"/>
      <c r="Q50" s="48"/>
      <c r="R50" s="48"/>
      <c r="S50" s="48"/>
      <c r="T50" s="48"/>
      <c r="U50" s="48"/>
    </row>
    <row r="51" spans="1:21" ht="30.75" customHeight="1" x14ac:dyDescent="0.15">
      <c r="A51" s="48"/>
      <c r="B51" s="1184"/>
      <c r="C51" s="1185"/>
      <c r="D51" s="66"/>
      <c r="E51" s="1188" t="s">
        <v>18</v>
      </c>
      <c r="F51" s="1188"/>
      <c r="G51" s="1188"/>
      <c r="H51" s="1188"/>
      <c r="I51" s="1188"/>
      <c r="J51" s="1189"/>
      <c r="K51" s="63" t="s">
        <v>524</v>
      </c>
      <c r="L51" s="64" t="s">
        <v>524</v>
      </c>
      <c r="M51" s="64">
        <v>0</v>
      </c>
      <c r="N51" s="64">
        <v>0</v>
      </c>
      <c r="O51" s="65">
        <v>0</v>
      </c>
      <c r="P51" s="48"/>
      <c r="Q51" s="48"/>
      <c r="R51" s="48"/>
      <c r="S51" s="48"/>
      <c r="T51" s="48"/>
      <c r="U51" s="48"/>
    </row>
    <row r="52" spans="1:21" ht="30.75" customHeight="1" x14ac:dyDescent="0.15">
      <c r="A52" s="48"/>
      <c r="B52" s="1190" t="s">
        <v>19</v>
      </c>
      <c r="C52" s="1191"/>
      <c r="D52" s="66"/>
      <c r="E52" s="1188" t="s">
        <v>20</v>
      </c>
      <c r="F52" s="1188"/>
      <c r="G52" s="1188"/>
      <c r="H52" s="1188"/>
      <c r="I52" s="1188"/>
      <c r="J52" s="1189"/>
      <c r="K52" s="63">
        <v>7562</v>
      </c>
      <c r="L52" s="64">
        <v>7534</v>
      </c>
      <c r="M52" s="64">
        <v>7328</v>
      </c>
      <c r="N52" s="64">
        <v>7434</v>
      </c>
      <c r="O52" s="65">
        <v>7401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2436</v>
      </c>
      <c r="L53" s="69">
        <v>2316</v>
      </c>
      <c r="M53" s="69">
        <v>2374</v>
      </c>
      <c r="N53" s="69">
        <v>2320</v>
      </c>
      <c r="O53" s="70">
        <v>2457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96" t="s">
        <v>25</v>
      </c>
      <c r="C57" s="1197"/>
      <c r="D57" s="1200" t="s">
        <v>26</v>
      </c>
      <c r="E57" s="1201"/>
      <c r="F57" s="1201"/>
      <c r="G57" s="1201"/>
      <c r="H57" s="1201"/>
      <c r="I57" s="1201"/>
      <c r="J57" s="1202"/>
      <c r="K57" s="83" t="s">
        <v>617</v>
      </c>
      <c r="L57" s="84" t="s">
        <v>524</v>
      </c>
      <c r="M57" s="84" t="s">
        <v>524</v>
      </c>
      <c r="N57" s="84" t="s">
        <v>524</v>
      </c>
      <c r="O57" s="85" t="s">
        <v>524</v>
      </c>
    </row>
    <row r="58" spans="1:21" ht="31.5" customHeight="1" thickBot="1" x14ac:dyDescent="0.2">
      <c r="B58" s="1198"/>
      <c r="C58" s="1199"/>
      <c r="D58" s="1203" t="s">
        <v>27</v>
      </c>
      <c r="E58" s="1204"/>
      <c r="F58" s="1204"/>
      <c r="G58" s="1204"/>
      <c r="H58" s="1204"/>
      <c r="I58" s="1204"/>
      <c r="J58" s="1205"/>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2PC7wqGulnzPk+OpiYTfcMqufNpyQSBQLu/YLVPaVXgM9m31Z4MbSKmMSDOZuXAjPNem0QH/9AeGxnjuvlX1w==" saltValue="iYMpp4LIx+QhjQDmBRSk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06" t="s">
        <v>30</v>
      </c>
      <c r="C41" s="1207"/>
      <c r="D41" s="102"/>
      <c r="E41" s="1212" t="s">
        <v>31</v>
      </c>
      <c r="F41" s="1212"/>
      <c r="G41" s="1212"/>
      <c r="H41" s="1213"/>
      <c r="I41" s="351">
        <v>63120</v>
      </c>
      <c r="J41" s="352">
        <v>61430</v>
      </c>
      <c r="K41" s="352">
        <v>60561</v>
      </c>
      <c r="L41" s="352">
        <v>59494</v>
      </c>
      <c r="M41" s="353">
        <v>56642</v>
      </c>
    </row>
    <row r="42" spans="2:13" ht="27.75" customHeight="1" x14ac:dyDescent="0.15">
      <c r="B42" s="1208"/>
      <c r="C42" s="1209"/>
      <c r="D42" s="103"/>
      <c r="E42" s="1214" t="s">
        <v>32</v>
      </c>
      <c r="F42" s="1214"/>
      <c r="G42" s="1214"/>
      <c r="H42" s="1215"/>
      <c r="I42" s="354">
        <v>84</v>
      </c>
      <c r="J42" s="355">
        <v>43</v>
      </c>
      <c r="K42" s="355">
        <v>26</v>
      </c>
      <c r="L42" s="355">
        <v>12</v>
      </c>
      <c r="M42" s="356">
        <v>8</v>
      </c>
    </row>
    <row r="43" spans="2:13" ht="27.75" customHeight="1" x14ac:dyDescent="0.15">
      <c r="B43" s="1208"/>
      <c r="C43" s="1209"/>
      <c r="D43" s="103"/>
      <c r="E43" s="1214" t="s">
        <v>33</v>
      </c>
      <c r="F43" s="1214"/>
      <c r="G43" s="1214"/>
      <c r="H43" s="1215"/>
      <c r="I43" s="354">
        <v>26391</v>
      </c>
      <c r="J43" s="355">
        <v>24950</v>
      </c>
      <c r="K43" s="355">
        <v>22978</v>
      </c>
      <c r="L43" s="355">
        <v>21661</v>
      </c>
      <c r="M43" s="356">
        <v>20626</v>
      </c>
    </row>
    <row r="44" spans="2:13" ht="27.75" customHeight="1" x14ac:dyDescent="0.15">
      <c r="B44" s="1208"/>
      <c r="C44" s="1209"/>
      <c r="D44" s="103"/>
      <c r="E44" s="1214" t="s">
        <v>34</v>
      </c>
      <c r="F44" s="1214"/>
      <c r="G44" s="1214"/>
      <c r="H44" s="1215"/>
      <c r="I44" s="354">
        <v>199</v>
      </c>
      <c r="J44" s="355">
        <v>350</v>
      </c>
      <c r="K44" s="355">
        <v>1665</v>
      </c>
      <c r="L44" s="355">
        <v>2564</v>
      </c>
      <c r="M44" s="356">
        <v>3603</v>
      </c>
    </row>
    <row r="45" spans="2:13" ht="27.75" customHeight="1" x14ac:dyDescent="0.15">
      <c r="B45" s="1208"/>
      <c r="C45" s="1209"/>
      <c r="D45" s="103"/>
      <c r="E45" s="1214" t="s">
        <v>35</v>
      </c>
      <c r="F45" s="1214"/>
      <c r="G45" s="1214"/>
      <c r="H45" s="1215"/>
      <c r="I45" s="354">
        <v>8880</v>
      </c>
      <c r="J45" s="355">
        <v>8174</v>
      </c>
      <c r="K45" s="355">
        <v>7657</v>
      </c>
      <c r="L45" s="355">
        <v>7419</v>
      </c>
      <c r="M45" s="356">
        <v>7261</v>
      </c>
    </row>
    <row r="46" spans="2:13" ht="27.75" customHeight="1" x14ac:dyDescent="0.15">
      <c r="B46" s="1208"/>
      <c r="C46" s="1209"/>
      <c r="D46" s="104"/>
      <c r="E46" s="1214" t="s">
        <v>36</v>
      </c>
      <c r="F46" s="1214"/>
      <c r="G46" s="1214"/>
      <c r="H46" s="1215"/>
      <c r="I46" s="354" t="s">
        <v>524</v>
      </c>
      <c r="J46" s="355" t="s">
        <v>524</v>
      </c>
      <c r="K46" s="355" t="s">
        <v>524</v>
      </c>
      <c r="L46" s="355" t="s">
        <v>524</v>
      </c>
      <c r="M46" s="356" t="s">
        <v>524</v>
      </c>
    </row>
    <row r="47" spans="2:13" ht="27.75" customHeight="1" x14ac:dyDescent="0.15">
      <c r="B47" s="1208"/>
      <c r="C47" s="1209"/>
      <c r="D47" s="105"/>
      <c r="E47" s="1216" t="s">
        <v>37</v>
      </c>
      <c r="F47" s="1217"/>
      <c r="G47" s="1217"/>
      <c r="H47" s="1218"/>
      <c r="I47" s="354" t="s">
        <v>524</v>
      </c>
      <c r="J47" s="355" t="s">
        <v>524</v>
      </c>
      <c r="K47" s="355" t="s">
        <v>524</v>
      </c>
      <c r="L47" s="355" t="s">
        <v>524</v>
      </c>
      <c r="M47" s="356" t="s">
        <v>524</v>
      </c>
    </row>
    <row r="48" spans="2:13" ht="27.75" customHeight="1" x14ac:dyDescent="0.15">
      <c r="B48" s="1208"/>
      <c r="C48" s="1209"/>
      <c r="D48" s="103"/>
      <c r="E48" s="1214" t="s">
        <v>38</v>
      </c>
      <c r="F48" s="1214"/>
      <c r="G48" s="1214"/>
      <c r="H48" s="1215"/>
      <c r="I48" s="354" t="s">
        <v>524</v>
      </c>
      <c r="J48" s="355" t="s">
        <v>524</v>
      </c>
      <c r="K48" s="355" t="s">
        <v>524</v>
      </c>
      <c r="L48" s="355" t="s">
        <v>524</v>
      </c>
      <c r="M48" s="356" t="s">
        <v>524</v>
      </c>
    </row>
    <row r="49" spans="2:13" ht="27.75" customHeight="1" x14ac:dyDescent="0.15">
      <c r="B49" s="1210"/>
      <c r="C49" s="1211"/>
      <c r="D49" s="103"/>
      <c r="E49" s="1214" t="s">
        <v>39</v>
      </c>
      <c r="F49" s="1214"/>
      <c r="G49" s="1214"/>
      <c r="H49" s="1215"/>
      <c r="I49" s="354" t="s">
        <v>524</v>
      </c>
      <c r="J49" s="355" t="s">
        <v>524</v>
      </c>
      <c r="K49" s="355" t="s">
        <v>524</v>
      </c>
      <c r="L49" s="355" t="s">
        <v>524</v>
      </c>
      <c r="M49" s="356" t="s">
        <v>524</v>
      </c>
    </row>
    <row r="50" spans="2:13" ht="27.75" customHeight="1" x14ac:dyDescent="0.15">
      <c r="B50" s="1219" t="s">
        <v>40</v>
      </c>
      <c r="C50" s="1220"/>
      <c r="D50" s="106"/>
      <c r="E50" s="1214" t="s">
        <v>41</v>
      </c>
      <c r="F50" s="1214"/>
      <c r="G50" s="1214"/>
      <c r="H50" s="1215"/>
      <c r="I50" s="354">
        <v>10586</v>
      </c>
      <c r="J50" s="355">
        <v>10301</v>
      </c>
      <c r="K50" s="355">
        <v>9585</v>
      </c>
      <c r="L50" s="355">
        <v>9574</v>
      </c>
      <c r="M50" s="356">
        <v>11786</v>
      </c>
    </row>
    <row r="51" spans="2:13" ht="27.75" customHeight="1" x14ac:dyDescent="0.15">
      <c r="B51" s="1208"/>
      <c r="C51" s="1209"/>
      <c r="D51" s="103"/>
      <c r="E51" s="1214" t="s">
        <v>42</v>
      </c>
      <c r="F51" s="1214"/>
      <c r="G51" s="1214"/>
      <c r="H51" s="1215"/>
      <c r="I51" s="354">
        <v>13973</v>
      </c>
      <c r="J51" s="355">
        <v>13507</v>
      </c>
      <c r="K51" s="355">
        <v>12945</v>
      </c>
      <c r="L51" s="355">
        <v>12667</v>
      </c>
      <c r="M51" s="356">
        <v>12530</v>
      </c>
    </row>
    <row r="52" spans="2:13" ht="27.75" customHeight="1" x14ac:dyDescent="0.15">
      <c r="B52" s="1210"/>
      <c r="C52" s="1211"/>
      <c r="D52" s="103"/>
      <c r="E52" s="1214" t="s">
        <v>43</v>
      </c>
      <c r="F52" s="1214"/>
      <c r="G52" s="1214"/>
      <c r="H52" s="1215"/>
      <c r="I52" s="354">
        <v>64058</v>
      </c>
      <c r="J52" s="355">
        <v>63162</v>
      </c>
      <c r="K52" s="355">
        <v>61710</v>
      </c>
      <c r="L52" s="355">
        <v>59908</v>
      </c>
      <c r="M52" s="356">
        <v>56797</v>
      </c>
    </row>
    <row r="53" spans="2:13" ht="27.75" customHeight="1" thickBot="1" x14ac:dyDescent="0.2">
      <c r="B53" s="1221" t="s">
        <v>44</v>
      </c>
      <c r="C53" s="1222"/>
      <c r="D53" s="107"/>
      <c r="E53" s="1223" t="s">
        <v>45</v>
      </c>
      <c r="F53" s="1223"/>
      <c r="G53" s="1223"/>
      <c r="H53" s="1224"/>
      <c r="I53" s="357">
        <v>10056</v>
      </c>
      <c r="J53" s="358">
        <v>7976</v>
      </c>
      <c r="K53" s="358">
        <v>8646</v>
      </c>
      <c r="L53" s="358">
        <v>9002</v>
      </c>
      <c r="M53" s="359">
        <v>7027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4fdA9TctKflh2byGoTsFf/0/i4vH9Ek5MTPTM7kbIsxLsPI2GQ2Esl/jhoDeayUVSfqSwd12gc0loQGqllsLw==" saltValue="67Ve9h7UGtf0kQr/HxZp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3" t="s">
        <v>48</v>
      </c>
      <c r="D55" s="1233"/>
      <c r="E55" s="1234"/>
      <c r="F55" s="119">
        <v>3233</v>
      </c>
      <c r="G55" s="119">
        <v>2864</v>
      </c>
      <c r="H55" s="120">
        <v>3268</v>
      </c>
    </row>
    <row r="56" spans="2:8" ht="52.5" customHeight="1" x14ac:dyDescent="0.15">
      <c r="B56" s="121"/>
      <c r="C56" s="1235" t="s">
        <v>49</v>
      </c>
      <c r="D56" s="1235"/>
      <c r="E56" s="1236"/>
      <c r="F56" s="122">
        <v>579</v>
      </c>
      <c r="G56" s="122">
        <v>1099</v>
      </c>
      <c r="H56" s="123">
        <v>1771</v>
      </c>
    </row>
    <row r="57" spans="2:8" ht="53.25" customHeight="1" x14ac:dyDescent="0.15">
      <c r="B57" s="121"/>
      <c r="C57" s="1237" t="s">
        <v>50</v>
      </c>
      <c r="D57" s="1237"/>
      <c r="E57" s="1238"/>
      <c r="F57" s="124">
        <v>4797</v>
      </c>
      <c r="G57" s="124">
        <v>4882</v>
      </c>
      <c r="H57" s="125">
        <v>5117</v>
      </c>
    </row>
    <row r="58" spans="2:8" ht="45.75" customHeight="1" x14ac:dyDescent="0.15">
      <c r="B58" s="126"/>
      <c r="C58" s="1225" t="s">
        <v>591</v>
      </c>
      <c r="D58" s="1226"/>
      <c r="E58" s="1227"/>
      <c r="F58" s="127">
        <v>3064</v>
      </c>
      <c r="G58" s="127">
        <v>2897</v>
      </c>
      <c r="H58" s="128">
        <v>2413</v>
      </c>
    </row>
    <row r="59" spans="2:8" ht="45.75" customHeight="1" x14ac:dyDescent="0.15">
      <c r="B59" s="126"/>
      <c r="C59" s="1225" t="s">
        <v>592</v>
      </c>
      <c r="D59" s="1226"/>
      <c r="E59" s="1227"/>
      <c r="F59" s="127">
        <v>484</v>
      </c>
      <c r="G59" s="127">
        <v>557</v>
      </c>
      <c r="H59" s="128">
        <v>723</v>
      </c>
    </row>
    <row r="60" spans="2:8" ht="45.75" customHeight="1" x14ac:dyDescent="0.15">
      <c r="B60" s="126"/>
      <c r="C60" s="1225" t="s">
        <v>593</v>
      </c>
      <c r="D60" s="1226"/>
      <c r="E60" s="1227"/>
      <c r="F60" s="127" t="s">
        <v>596</v>
      </c>
      <c r="G60" s="127" t="s">
        <v>596</v>
      </c>
      <c r="H60" s="128">
        <v>500</v>
      </c>
    </row>
    <row r="61" spans="2:8" ht="45.75" customHeight="1" x14ac:dyDescent="0.15">
      <c r="B61" s="126"/>
      <c r="C61" s="1225" t="s">
        <v>594</v>
      </c>
      <c r="D61" s="1226"/>
      <c r="E61" s="1227"/>
      <c r="F61" s="127">
        <v>304</v>
      </c>
      <c r="G61" s="127">
        <v>234</v>
      </c>
      <c r="H61" s="128">
        <v>313</v>
      </c>
    </row>
    <row r="62" spans="2:8" ht="45.75" customHeight="1" thickBot="1" x14ac:dyDescent="0.2">
      <c r="B62" s="129"/>
      <c r="C62" s="1228" t="s">
        <v>595</v>
      </c>
      <c r="D62" s="1229"/>
      <c r="E62" s="1230"/>
      <c r="F62" s="130" t="s">
        <v>596</v>
      </c>
      <c r="G62" s="130">
        <v>275</v>
      </c>
      <c r="H62" s="131">
        <v>275</v>
      </c>
    </row>
    <row r="63" spans="2:8" ht="52.5" customHeight="1" thickBot="1" x14ac:dyDescent="0.2">
      <c r="B63" s="132"/>
      <c r="C63" s="1231" t="s">
        <v>51</v>
      </c>
      <c r="D63" s="1231"/>
      <c r="E63" s="1232"/>
      <c r="F63" s="133">
        <v>8609</v>
      </c>
      <c r="G63" s="133">
        <v>8845</v>
      </c>
      <c r="H63" s="134">
        <v>10155</v>
      </c>
    </row>
    <row r="64" spans="2:8" x14ac:dyDescent="0.15"/>
  </sheetData>
  <sheetProtection algorithmName="SHA-512" hashValue="VYC4Kgv56yIoK359iTbPkwDRIdlWDfgp0QCd8G//fkBIUn4BOLprZg99XqgcaVGKbA6sMQ95FtPlLU6hSWTNug==" saltValue="9wCppGvcnpzdWmD5yrqJ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69363</v>
      </c>
      <c r="E3" s="153"/>
      <c r="F3" s="154">
        <v>68655</v>
      </c>
      <c r="G3" s="155"/>
      <c r="H3" s="156"/>
    </row>
    <row r="4" spans="1:8" x14ac:dyDescent="0.15">
      <c r="A4" s="157"/>
      <c r="B4" s="158"/>
      <c r="C4" s="159"/>
      <c r="D4" s="160">
        <v>43207</v>
      </c>
      <c r="E4" s="161"/>
      <c r="F4" s="162">
        <v>32316</v>
      </c>
      <c r="G4" s="163"/>
      <c r="H4" s="164"/>
    </row>
    <row r="5" spans="1:8" x14ac:dyDescent="0.15">
      <c r="A5" s="145" t="s">
        <v>558</v>
      </c>
      <c r="B5" s="150"/>
      <c r="C5" s="151"/>
      <c r="D5" s="152">
        <v>47179</v>
      </c>
      <c r="E5" s="153"/>
      <c r="F5" s="154">
        <v>66863</v>
      </c>
      <c r="G5" s="155"/>
      <c r="H5" s="156"/>
    </row>
    <row r="6" spans="1:8" x14ac:dyDescent="0.15">
      <c r="A6" s="157"/>
      <c r="B6" s="158"/>
      <c r="C6" s="159"/>
      <c r="D6" s="160">
        <v>22488</v>
      </c>
      <c r="E6" s="161"/>
      <c r="F6" s="162">
        <v>32770</v>
      </c>
      <c r="G6" s="163"/>
      <c r="H6" s="164"/>
    </row>
    <row r="7" spans="1:8" x14ac:dyDescent="0.15">
      <c r="A7" s="145" t="s">
        <v>559</v>
      </c>
      <c r="B7" s="150"/>
      <c r="C7" s="151"/>
      <c r="D7" s="152">
        <v>58951</v>
      </c>
      <c r="E7" s="153"/>
      <c r="F7" s="154">
        <v>72051</v>
      </c>
      <c r="G7" s="155"/>
      <c r="H7" s="156"/>
    </row>
    <row r="8" spans="1:8" x14ac:dyDescent="0.15">
      <c r="A8" s="157"/>
      <c r="B8" s="158"/>
      <c r="C8" s="159"/>
      <c r="D8" s="160">
        <v>25604</v>
      </c>
      <c r="E8" s="161"/>
      <c r="F8" s="162">
        <v>34140</v>
      </c>
      <c r="G8" s="163"/>
      <c r="H8" s="164"/>
    </row>
    <row r="9" spans="1:8" x14ac:dyDescent="0.15">
      <c r="A9" s="145" t="s">
        <v>560</v>
      </c>
      <c r="B9" s="150"/>
      <c r="C9" s="151"/>
      <c r="D9" s="152">
        <v>99930</v>
      </c>
      <c r="E9" s="153"/>
      <c r="F9" s="154">
        <v>72756</v>
      </c>
      <c r="G9" s="155"/>
      <c r="H9" s="156"/>
    </row>
    <row r="10" spans="1:8" x14ac:dyDescent="0.15">
      <c r="A10" s="157"/>
      <c r="B10" s="158"/>
      <c r="C10" s="159"/>
      <c r="D10" s="160">
        <v>19518</v>
      </c>
      <c r="E10" s="161"/>
      <c r="F10" s="162">
        <v>32117</v>
      </c>
      <c r="G10" s="163"/>
      <c r="H10" s="164"/>
    </row>
    <row r="11" spans="1:8" x14ac:dyDescent="0.15">
      <c r="A11" s="145" t="s">
        <v>561</v>
      </c>
      <c r="B11" s="150"/>
      <c r="C11" s="151"/>
      <c r="D11" s="152">
        <v>78400</v>
      </c>
      <c r="E11" s="153"/>
      <c r="F11" s="154">
        <v>43955</v>
      </c>
      <c r="G11" s="155"/>
      <c r="H11" s="156"/>
    </row>
    <row r="12" spans="1:8" x14ac:dyDescent="0.15">
      <c r="A12" s="157"/>
      <c r="B12" s="158"/>
      <c r="C12" s="165"/>
      <c r="D12" s="160">
        <v>15164</v>
      </c>
      <c r="E12" s="161"/>
      <c r="F12" s="162">
        <v>21318</v>
      </c>
      <c r="G12" s="163"/>
      <c r="H12" s="164"/>
    </row>
    <row r="13" spans="1:8" x14ac:dyDescent="0.15">
      <c r="A13" s="145"/>
      <c r="B13" s="150"/>
      <c r="C13" s="166"/>
      <c r="D13" s="167">
        <v>70765</v>
      </c>
      <c r="E13" s="168"/>
      <c r="F13" s="169">
        <v>64856</v>
      </c>
      <c r="G13" s="170"/>
      <c r="H13" s="156"/>
    </row>
    <row r="14" spans="1:8" x14ac:dyDescent="0.15">
      <c r="A14" s="157"/>
      <c r="B14" s="158"/>
      <c r="C14" s="159"/>
      <c r="D14" s="160">
        <v>25196</v>
      </c>
      <c r="E14" s="161"/>
      <c r="F14" s="162">
        <v>30532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3.68</v>
      </c>
      <c r="C19" s="171">
        <f>ROUND(VALUE(SUBSTITUTE(実質収支比率等に係る経年分析!G$48,"▲","-")),2)</f>
        <v>3.71</v>
      </c>
      <c r="D19" s="171">
        <f>ROUND(VALUE(SUBSTITUTE(実質収支比率等に係る経年分析!H$48,"▲","-")),2)</f>
        <v>5.13</v>
      </c>
      <c r="E19" s="171">
        <f>ROUND(VALUE(SUBSTITUTE(実質収支比率等に係る経年分析!I$48,"▲","-")),2)</f>
        <v>5.62</v>
      </c>
      <c r="F19" s="171">
        <f>ROUND(VALUE(SUBSTITUTE(実質収支比率等に係る経年分析!J$48,"▲","-")),2)</f>
        <v>6.41</v>
      </c>
    </row>
    <row r="20" spans="1:11" x14ac:dyDescent="0.15">
      <c r="A20" s="171" t="s">
        <v>55</v>
      </c>
      <c r="B20" s="171">
        <f>ROUND(VALUE(SUBSTITUTE(実質収支比率等に係る経年分析!F$47,"▲","-")),2)</f>
        <v>11.21</v>
      </c>
      <c r="C20" s="171">
        <f>ROUND(VALUE(SUBSTITUTE(実質収支比率等に係る経年分析!G$47,"▲","-")),2)</f>
        <v>10.33</v>
      </c>
      <c r="D20" s="171">
        <f>ROUND(VALUE(SUBSTITUTE(実質収支比率等に係る経年分析!H$47,"▲","-")),2)</f>
        <v>11.18</v>
      </c>
      <c r="E20" s="171">
        <f>ROUND(VALUE(SUBSTITUTE(実質収支比率等に係る経年分析!I$47,"▲","-")),2)</f>
        <v>9.76</v>
      </c>
      <c r="F20" s="171">
        <f>ROUND(VALUE(SUBSTITUTE(実質収支比率等に係る経年分析!J$47,"▲","-")),2)</f>
        <v>10.82</v>
      </c>
    </row>
    <row r="21" spans="1:11" x14ac:dyDescent="0.15">
      <c r="A21" s="171" t="s">
        <v>56</v>
      </c>
      <c r="B21" s="171">
        <f>IF(ISNUMBER(VALUE(SUBSTITUTE(実質収支比率等に係る経年分析!F$49,"▲","-"))),ROUND(VALUE(SUBSTITUTE(実質収支比率等に係る経年分析!F$49,"▲","-")),2),NA())</f>
        <v>-1.05</v>
      </c>
      <c r="C21" s="171">
        <f>IF(ISNUMBER(VALUE(SUBSTITUTE(実質収支比率等に係る経年分析!G$49,"▲","-"))),ROUND(VALUE(SUBSTITUTE(実質収支比率等に係る経年分析!G$49,"▲","-")),2),NA())</f>
        <v>-1</v>
      </c>
      <c r="D21" s="171">
        <f>IF(ISNUMBER(VALUE(SUBSTITUTE(実質収支比率等に係る経年分析!H$49,"▲","-"))),ROUND(VALUE(SUBSTITUTE(実質収支比率等に係る経年分析!H$49,"▲","-")),2),NA())</f>
        <v>2.29</v>
      </c>
      <c r="E21" s="171">
        <f>IF(ISNUMBER(VALUE(SUBSTITUTE(実質収支比率等に係る経年分析!I$49,"▲","-"))),ROUND(VALUE(SUBSTITUTE(実質収支比率等に係る経年分析!I$49,"▲","-")),2),NA())</f>
        <v>-0.67</v>
      </c>
      <c r="F21" s="171">
        <f>IF(ISNUMBER(VALUE(SUBSTITUTE(実質収支比率等に係る経年分析!J$49,"▲","-"))),ROUND(VALUE(SUBSTITUTE(実質収支比率等に係る経年分析!J$49,"▲","-")),2),NA())</f>
        <v>4.3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2.72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酒田市駐車場事業特別会計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酒田市国民健康保険特別会計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2.48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0.14000000000000001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酒田市後期高齢者医療事業特別会計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酒田市風力発電事業特別会計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1.08</v>
      </c>
    </row>
    <row r="33" spans="1:16" x14ac:dyDescent="0.15">
      <c r="A33" s="172" t="str">
        <f>IF(連結実質赤字比率に係る赤字・黒字の構成分析!C$37="",NA(),連結実質赤字比率に係る赤字・黒字の構成分析!C$37)</f>
        <v>酒田市介護保険特別会計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1.37</v>
      </c>
    </row>
    <row r="34" spans="1:16" x14ac:dyDescent="0.15">
      <c r="A34" s="172" t="str">
        <f>IF(連結実質赤字比率に係る赤字・黒字の構成分析!C$36="",NA(),連結実質赤字比率に係る赤字・黒字の構成分析!C$36)</f>
        <v>酒田市下水道事業会計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5.0999999999999996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v>
      </c>
    </row>
    <row r="36" spans="1:16" x14ac:dyDescent="0.15">
      <c r="A36" s="172" t="str">
        <f>IF(連結実質赤字比率に係る赤字・黒字の構成分析!C$34="",NA(),連結実質赤字比率に係る赤字・黒字の構成分析!C$34)</f>
        <v>酒田市水道事業会計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16.850000000000001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17.22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16.43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7562</v>
      </c>
      <c r="E42" s="173"/>
      <c r="F42" s="173"/>
      <c r="G42" s="173">
        <f>'実質公債費比率（分子）の構造'!L$52</f>
        <v>7534</v>
      </c>
      <c r="H42" s="173"/>
      <c r="I42" s="173"/>
      <c r="J42" s="173">
        <f>'実質公債費比率（分子）の構造'!M$52</f>
        <v>7328</v>
      </c>
      <c r="K42" s="173"/>
      <c r="L42" s="173"/>
      <c r="M42" s="173">
        <f>'実質公債費比率（分子）の構造'!N$52</f>
        <v>7434</v>
      </c>
      <c r="N42" s="173"/>
      <c r="O42" s="173"/>
      <c r="P42" s="173">
        <f>'実質公債費比率（分子）の構造'!O$52</f>
        <v>7401</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45</v>
      </c>
      <c r="C44" s="173"/>
      <c r="D44" s="173"/>
      <c r="E44" s="173">
        <f>'実質公債費比率（分子）の構造'!L$50</f>
        <v>42</v>
      </c>
      <c r="F44" s="173"/>
      <c r="G44" s="173"/>
      <c r="H44" s="173">
        <f>'実質公債費比率（分子）の構造'!M$50</f>
        <v>18</v>
      </c>
      <c r="I44" s="173"/>
      <c r="J44" s="173"/>
      <c r="K44" s="173">
        <f>'実質公債費比率（分子）の構造'!N$50</f>
        <v>14</v>
      </c>
      <c r="L44" s="173"/>
      <c r="M44" s="173"/>
      <c r="N44" s="173">
        <f>'実質公債費比率（分子）の構造'!O$50</f>
        <v>5</v>
      </c>
      <c r="O44" s="173"/>
      <c r="P44" s="173"/>
    </row>
    <row r="45" spans="1:16" x14ac:dyDescent="0.15">
      <c r="A45" s="173" t="s">
        <v>66</v>
      </c>
      <c r="B45" s="173">
        <f>'実質公債費比率（分子）の構造'!K$49</f>
        <v>41</v>
      </c>
      <c r="C45" s="173"/>
      <c r="D45" s="173"/>
      <c r="E45" s="173">
        <f>'実質公債費比率（分子）の構造'!L$49</f>
        <v>39</v>
      </c>
      <c r="F45" s="173"/>
      <c r="G45" s="173"/>
      <c r="H45" s="173">
        <f>'実質公債費比率（分子）の構造'!M$49</f>
        <v>44</v>
      </c>
      <c r="I45" s="173"/>
      <c r="J45" s="173"/>
      <c r="K45" s="173">
        <f>'実質公債費比率（分子）の構造'!N$49</f>
        <v>44</v>
      </c>
      <c r="L45" s="173"/>
      <c r="M45" s="173"/>
      <c r="N45" s="173">
        <f>'実質公債費比率（分子）の構造'!O$49</f>
        <v>51</v>
      </c>
      <c r="O45" s="173"/>
      <c r="P45" s="173"/>
    </row>
    <row r="46" spans="1:16" x14ac:dyDescent="0.15">
      <c r="A46" s="173" t="s">
        <v>67</v>
      </c>
      <c r="B46" s="173">
        <f>'実質公債費比率（分子）の構造'!K$48</f>
        <v>2316</v>
      </c>
      <c r="C46" s="173"/>
      <c r="D46" s="173"/>
      <c r="E46" s="173">
        <f>'実質公債費比率（分子）の構造'!L$48</f>
        <v>2236</v>
      </c>
      <c r="F46" s="173"/>
      <c r="G46" s="173"/>
      <c r="H46" s="173">
        <f>'実質公債費比率（分子）の構造'!M$48</f>
        <v>2359</v>
      </c>
      <c r="I46" s="173"/>
      <c r="J46" s="173"/>
      <c r="K46" s="173">
        <f>'実質公債費比率（分子）の構造'!N$48</f>
        <v>2326</v>
      </c>
      <c r="L46" s="173"/>
      <c r="M46" s="173"/>
      <c r="N46" s="173">
        <f>'実質公債費比率（分子）の構造'!O$48</f>
        <v>2287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7596</v>
      </c>
      <c r="C49" s="173"/>
      <c r="D49" s="173"/>
      <c r="E49" s="173">
        <f>'実質公債費比率（分子）の構造'!L$45</f>
        <v>7533</v>
      </c>
      <c r="F49" s="173"/>
      <c r="G49" s="173"/>
      <c r="H49" s="173">
        <f>'実質公債費比率（分子）の構造'!M$45</f>
        <v>7281</v>
      </c>
      <c r="I49" s="173"/>
      <c r="J49" s="173"/>
      <c r="K49" s="173">
        <f>'実質公債費比率（分子）の構造'!N$45</f>
        <v>7370</v>
      </c>
      <c r="L49" s="173"/>
      <c r="M49" s="173"/>
      <c r="N49" s="173">
        <f>'実質公債費比率（分子）の構造'!O$45</f>
        <v>7515</v>
      </c>
      <c r="O49" s="173"/>
      <c r="P49" s="173"/>
    </row>
    <row r="50" spans="1:16" x14ac:dyDescent="0.15">
      <c r="A50" s="173" t="s">
        <v>71</v>
      </c>
      <c r="B50" s="173" t="e">
        <f>NA()</f>
        <v>#N/A</v>
      </c>
      <c r="C50" s="173">
        <f>IF(ISNUMBER('実質公債費比率（分子）の構造'!K$53),'実質公債費比率（分子）の構造'!K$53,NA())</f>
        <v>2436</v>
      </c>
      <c r="D50" s="173" t="e">
        <f>NA()</f>
        <v>#N/A</v>
      </c>
      <c r="E50" s="173" t="e">
        <f>NA()</f>
        <v>#N/A</v>
      </c>
      <c r="F50" s="173">
        <f>IF(ISNUMBER('実質公債費比率（分子）の構造'!L$53),'実質公債費比率（分子）の構造'!L$53,NA())</f>
        <v>2316</v>
      </c>
      <c r="G50" s="173" t="e">
        <f>NA()</f>
        <v>#N/A</v>
      </c>
      <c r="H50" s="173" t="e">
        <f>NA()</f>
        <v>#N/A</v>
      </c>
      <c r="I50" s="173">
        <f>IF(ISNUMBER('実質公債費比率（分子）の構造'!M$53),'実質公債費比率（分子）の構造'!M$53,NA())</f>
        <v>2374</v>
      </c>
      <c r="J50" s="173" t="e">
        <f>NA()</f>
        <v>#N/A</v>
      </c>
      <c r="K50" s="173" t="e">
        <f>NA()</f>
        <v>#N/A</v>
      </c>
      <c r="L50" s="173">
        <f>IF(ISNUMBER('実質公債費比率（分子）の構造'!N$53),'実質公債費比率（分子）の構造'!N$53,NA())</f>
        <v>2320</v>
      </c>
      <c r="M50" s="173" t="e">
        <f>NA()</f>
        <v>#N/A</v>
      </c>
      <c r="N50" s="173" t="e">
        <f>NA()</f>
        <v>#N/A</v>
      </c>
      <c r="O50" s="173">
        <f>IF(ISNUMBER('実質公債費比率（分子）の構造'!O$53),'実質公債費比率（分子）の構造'!O$53,NA())</f>
        <v>2457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64058</v>
      </c>
      <c r="E56" s="172"/>
      <c r="F56" s="172"/>
      <c r="G56" s="172">
        <f>'将来負担比率（分子）の構造'!J$52</f>
        <v>63162</v>
      </c>
      <c r="H56" s="172"/>
      <c r="I56" s="172"/>
      <c r="J56" s="172">
        <f>'将来負担比率（分子）の構造'!K$52</f>
        <v>61710</v>
      </c>
      <c r="K56" s="172"/>
      <c r="L56" s="172"/>
      <c r="M56" s="172">
        <f>'将来負担比率（分子）の構造'!L$52</f>
        <v>59908</v>
      </c>
      <c r="N56" s="172"/>
      <c r="O56" s="172"/>
      <c r="P56" s="172">
        <f>'将来負担比率（分子）の構造'!M$52</f>
        <v>56797</v>
      </c>
    </row>
    <row r="57" spans="1:16" x14ac:dyDescent="0.15">
      <c r="A57" s="172" t="s">
        <v>42</v>
      </c>
      <c r="B57" s="172"/>
      <c r="C57" s="172"/>
      <c r="D57" s="172">
        <f>'将来負担比率（分子）の構造'!I$51</f>
        <v>13973</v>
      </c>
      <c r="E57" s="172"/>
      <c r="F57" s="172"/>
      <c r="G57" s="172">
        <f>'将来負担比率（分子）の構造'!J$51</f>
        <v>13507</v>
      </c>
      <c r="H57" s="172"/>
      <c r="I57" s="172"/>
      <c r="J57" s="172">
        <f>'将来負担比率（分子）の構造'!K$51</f>
        <v>12945</v>
      </c>
      <c r="K57" s="172"/>
      <c r="L57" s="172"/>
      <c r="M57" s="172">
        <f>'将来負担比率（分子）の構造'!L$51</f>
        <v>12667</v>
      </c>
      <c r="N57" s="172"/>
      <c r="O57" s="172"/>
      <c r="P57" s="172">
        <f>'将来負担比率（分子）の構造'!M$51</f>
        <v>12530</v>
      </c>
    </row>
    <row r="58" spans="1:16" x14ac:dyDescent="0.15">
      <c r="A58" s="172" t="s">
        <v>41</v>
      </c>
      <c r="B58" s="172"/>
      <c r="C58" s="172"/>
      <c r="D58" s="172">
        <f>'将来負担比率（分子）の構造'!I$50</f>
        <v>10586</v>
      </c>
      <c r="E58" s="172"/>
      <c r="F58" s="172"/>
      <c r="G58" s="172">
        <f>'将来負担比率（分子）の構造'!J$50</f>
        <v>10301</v>
      </c>
      <c r="H58" s="172"/>
      <c r="I58" s="172"/>
      <c r="J58" s="172">
        <f>'将来負担比率（分子）の構造'!K$50</f>
        <v>9585</v>
      </c>
      <c r="K58" s="172"/>
      <c r="L58" s="172"/>
      <c r="M58" s="172">
        <f>'将来負担比率（分子）の構造'!L$50</f>
        <v>9574</v>
      </c>
      <c r="N58" s="172"/>
      <c r="O58" s="172"/>
      <c r="P58" s="172">
        <f>'将来負担比率（分子）の構造'!M$50</f>
        <v>11786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8880</v>
      </c>
      <c r="C62" s="172"/>
      <c r="D62" s="172"/>
      <c r="E62" s="172">
        <f>'将来負担比率（分子）の構造'!J$45</f>
        <v>8174</v>
      </c>
      <c r="F62" s="172"/>
      <c r="G62" s="172"/>
      <c r="H62" s="172">
        <f>'将来負担比率（分子）の構造'!K$45</f>
        <v>7657</v>
      </c>
      <c r="I62" s="172"/>
      <c r="J62" s="172"/>
      <c r="K62" s="172">
        <f>'将来負担比率（分子）の構造'!L$45</f>
        <v>7419</v>
      </c>
      <c r="L62" s="172"/>
      <c r="M62" s="172"/>
      <c r="N62" s="172">
        <f>'将来負担比率（分子）の構造'!M$45</f>
        <v>7261</v>
      </c>
      <c r="O62" s="172"/>
      <c r="P62" s="172"/>
    </row>
    <row r="63" spans="1:16" x14ac:dyDescent="0.15">
      <c r="A63" s="172" t="s">
        <v>34</v>
      </c>
      <c r="B63" s="172">
        <f>'将来負担比率（分子）の構造'!I$44</f>
        <v>199</v>
      </c>
      <c r="C63" s="172"/>
      <c r="D63" s="172"/>
      <c r="E63" s="172">
        <f>'将来負担比率（分子）の構造'!J$44</f>
        <v>350</v>
      </c>
      <c r="F63" s="172"/>
      <c r="G63" s="172"/>
      <c r="H63" s="172">
        <f>'将来負担比率（分子）の構造'!K$44</f>
        <v>1665</v>
      </c>
      <c r="I63" s="172"/>
      <c r="J63" s="172"/>
      <c r="K63" s="172">
        <f>'将来負担比率（分子）の構造'!L$44</f>
        <v>2564</v>
      </c>
      <c r="L63" s="172"/>
      <c r="M63" s="172"/>
      <c r="N63" s="172">
        <f>'将来負担比率（分子）の構造'!M$44</f>
        <v>3603</v>
      </c>
      <c r="O63" s="172"/>
      <c r="P63" s="172"/>
    </row>
    <row r="64" spans="1:16" x14ac:dyDescent="0.15">
      <c r="A64" s="172" t="s">
        <v>33</v>
      </c>
      <c r="B64" s="172">
        <f>'将来負担比率（分子）の構造'!I$43</f>
        <v>26391</v>
      </c>
      <c r="C64" s="172"/>
      <c r="D64" s="172"/>
      <c r="E64" s="172">
        <f>'将来負担比率（分子）の構造'!J$43</f>
        <v>24950</v>
      </c>
      <c r="F64" s="172"/>
      <c r="G64" s="172"/>
      <c r="H64" s="172">
        <f>'将来負担比率（分子）の構造'!K$43</f>
        <v>22978</v>
      </c>
      <c r="I64" s="172"/>
      <c r="J64" s="172"/>
      <c r="K64" s="172">
        <f>'将来負担比率（分子）の構造'!L$43</f>
        <v>21661</v>
      </c>
      <c r="L64" s="172"/>
      <c r="M64" s="172"/>
      <c r="N64" s="172">
        <f>'将来負担比率（分子）の構造'!M$43</f>
        <v>20626</v>
      </c>
      <c r="O64" s="172"/>
      <c r="P64" s="172"/>
    </row>
    <row r="65" spans="1:16" x14ac:dyDescent="0.15">
      <c r="A65" s="172" t="s">
        <v>32</v>
      </c>
      <c r="B65" s="172">
        <f>'将来負担比率（分子）の構造'!I$42</f>
        <v>84</v>
      </c>
      <c r="C65" s="172"/>
      <c r="D65" s="172"/>
      <c r="E65" s="172">
        <f>'将来負担比率（分子）の構造'!J$42</f>
        <v>43</v>
      </c>
      <c r="F65" s="172"/>
      <c r="G65" s="172"/>
      <c r="H65" s="172">
        <f>'将来負担比率（分子）の構造'!K$42</f>
        <v>26</v>
      </c>
      <c r="I65" s="172"/>
      <c r="J65" s="172"/>
      <c r="K65" s="172">
        <f>'将来負担比率（分子）の構造'!L$42</f>
        <v>12</v>
      </c>
      <c r="L65" s="172"/>
      <c r="M65" s="172"/>
      <c r="N65" s="172">
        <f>'将来負担比率（分子）の構造'!M$42</f>
        <v>8</v>
      </c>
      <c r="O65" s="172"/>
      <c r="P65" s="172"/>
    </row>
    <row r="66" spans="1:16" x14ac:dyDescent="0.15">
      <c r="A66" s="172" t="s">
        <v>31</v>
      </c>
      <c r="B66" s="172">
        <f>'将来負担比率（分子）の構造'!I$41</f>
        <v>63120</v>
      </c>
      <c r="C66" s="172"/>
      <c r="D66" s="172"/>
      <c r="E66" s="172">
        <f>'将来負担比率（分子）の構造'!J$41</f>
        <v>61430</v>
      </c>
      <c r="F66" s="172"/>
      <c r="G66" s="172"/>
      <c r="H66" s="172">
        <f>'将来負担比率（分子）の構造'!K$41</f>
        <v>60561</v>
      </c>
      <c r="I66" s="172"/>
      <c r="J66" s="172"/>
      <c r="K66" s="172">
        <f>'将来負担比率（分子）の構造'!L$41</f>
        <v>59494</v>
      </c>
      <c r="L66" s="172"/>
      <c r="M66" s="172"/>
      <c r="N66" s="172">
        <f>'将来負担比率（分子）の構造'!M$41</f>
        <v>56642</v>
      </c>
      <c r="O66" s="172"/>
      <c r="P66" s="172"/>
    </row>
    <row r="67" spans="1:16" x14ac:dyDescent="0.15">
      <c r="A67" s="172" t="s">
        <v>75</v>
      </c>
      <c r="B67" s="172" t="e">
        <f>NA()</f>
        <v>#N/A</v>
      </c>
      <c r="C67" s="172">
        <f>IF(ISNUMBER('将来負担比率（分子）の構造'!I$53), IF('将来負担比率（分子）の構造'!I$53 &lt; 0, 0, '将来負担比率（分子）の構造'!I$53), NA())</f>
        <v>10056</v>
      </c>
      <c r="D67" s="172" t="e">
        <f>NA()</f>
        <v>#N/A</v>
      </c>
      <c r="E67" s="172" t="e">
        <f>NA()</f>
        <v>#N/A</v>
      </c>
      <c r="F67" s="172">
        <f>IF(ISNUMBER('将来負担比率（分子）の構造'!J$53), IF('将来負担比率（分子）の構造'!J$53 &lt; 0, 0, '将来負担比率（分子）の構造'!J$53), NA())</f>
        <v>7976</v>
      </c>
      <c r="G67" s="172" t="e">
        <f>NA()</f>
        <v>#N/A</v>
      </c>
      <c r="H67" s="172" t="e">
        <f>NA()</f>
        <v>#N/A</v>
      </c>
      <c r="I67" s="172">
        <f>IF(ISNUMBER('将来負担比率（分子）の構造'!K$53), IF('将来負担比率（分子）の構造'!K$53 &lt; 0, 0, '将来負担比率（分子）の構造'!K$53), NA())</f>
        <v>8646</v>
      </c>
      <c r="J67" s="172" t="e">
        <f>NA()</f>
        <v>#N/A</v>
      </c>
      <c r="K67" s="172" t="e">
        <f>NA()</f>
        <v>#N/A</v>
      </c>
      <c r="L67" s="172">
        <f>IF(ISNUMBER('将来負担比率（分子）の構造'!L$53), IF('将来負担比率（分子）の構造'!L$53 &lt; 0, 0, '将来負担比率（分子）の構造'!L$53), NA())</f>
        <v>9002</v>
      </c>
      <c r="M67" s="172" t="e">
        <f>NA()</f>
        <v>#N/A</v>
      </c>
      <c r="N67" s="172" t="e">
        <f>NA()</f>
        <v>#N/A</v>
      </c>
      <c r="O67" s="172">
        <f>IF(ISNUMBER('将来負担比率（分子）の構造'!M$53), IF('将来負担比率（分子）の構造'!M$53 &lt; 0, 0, '将来負担比率（分子）の構造'!M$53), NA())</f>
        <v>7027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3233</v>
      </c>
      <c r="C72" s="176">
        <f>基金残高に係る経年分析!G55</f>
        <v>2864</v>
      </c>
      <c r="D72" s="176">
        <f>基金残高に係る経年分析!H55</f>
        <v>3268</v>
      </c>
    </row>
    <row r="73" spans="1:16" x14ac:dyDescent="0.15">
      <c r="A73" s="175" t="s">
        <v>78</v>
      </c>
      <c r="B73" s="176">
        <f>基金残高に係る経年分析!F56</f>
        <v>579</v>
      </c>
      <c r="C73" s="176">
        <f>基金残高に係る経年分析!G56</f>
        <v>1099</v>
      </c>
      <c r="D73" s="176">
        <f>基金残高に係る経年分析!H56</f>
        <v>1771</v>
      </c>
    </row>
    <row r="74" spans="1:16" x14ac:dyDescent="0.15">
      <c r="A74" s="175" t="s">
        <v>79</v>
      </c>
      <c r="B74" s="176">
        <f>基金残高に係る経年分析!F57</f>
        <v>4797</v>
      </c>
      <c r="C74" s="176">
        <f>基金残高に係る経年分析!G57</f>
        <v>4882</v>
      </c>
      <c r="D74" s="176">
        <f>基金残高に係る経年分析!H57</f>
        <v>5117</v>
      </c>
    </row>
  </sheetData>
  <sheetProtection algorithmName="SHA-512" hashValue="J7RIk+CJN4dTpbjUMYFvOLqAFq0vu8GlTDeWHUYLDYkHewGFn0EyaTDN76kHGpdiqXjm07Fxlekiii05F+ZECw==" saltValue="RS/tvbtiTiy3Sj5VjXcu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216</v>
      </c>
      <c r="DI1" s="747"/>
      <c r="DJ1" s="747"/>
      <c r="DK1" s="747"/>
      <c r="DL1" s="747"/>
      <c r="DM1" s="747"/>
      <c r="DN1" s="748"/>
      <c r="DO1" s="212"/>
      <c r="DP1" s="746" t="s">
        <v>217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1" t="s">
        <v>219</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220</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30" t="s">
        <v>221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1" t="s">
        <v>1</v>
      </c>
      <c r="C4" s="682"/>
      <c r="D4" s="682"/>
      <c r="E4" s="682"/>
      <c r="F4" s="682"/>
      <c r="G4" s="682"/>
      <c r="H4" s="682"/>
      <c r="I4" s="682"/>
      <c r="J4" s="682"/>
      <c r="K4" s="682"/>
      <c r="L4" s="682"/>
      <c r="M4" s="682"/>
      <c r="N4" s="682"/>
      <c r="O4" s="682"/>
      <c r="P4" s="682"/>
      <c r="Q4" s="683"/>
      <c r="R4" s="681" t="s">
        <v>222</v>
      </c>
      <c r="S4" s="682"/>
      <c r="T4" s="682"/>
      <c r="U4" s="682"/>
      <c r="V4" s="682"/>
      <c r="W4" s="682"/>
      <c r="X4" s="682"/>
      <c r="Y4" s="683"/>
      <c r="Z4" s="681" t="s">
        <v>223</v>
      </c>
      <c r="AA4" s="682"/>
      <c r="AB4" s="682"/>
      <c r="AC4" s="683"/>
      <c r="AD4" s="681" t="s">
        <v>224</v>
      </c>
      <c r="AE4" s="682"/>
      <c r="AF4" s="682"/>
      <c r="AG4" s="682"/>
      <c r="AH4" s="682"/>
      <c r="AI4" s="682"/>
      <c r="AJ4" s="682"/>
      <c r="AK4" s="683"/>
      <c r="AL4" s="681" t="s">
        <v>223</v>
      </c>
      <c r="AM4" s="682"/>
      <c r="AN4" s="682"/>
      <c r="AO4" s="683"/>
      <c r="AP4" s="743" t="s">
        <v>225</v>
      </c>
      <c r="AQ4" s="743"/>
      <c r="AR4" s="743"/>
      <c r="AS4" s="743"/>
      <c r="AT4" s="743"/>
      <c r="AU4" s="743"/>
      <c r="AV4" s="743"/>
      <c r="AW4" s="743"/>
      <c r="AX4" s="743"/>
      <c r="AY4" s="743"/>
      <c r="AZ4" s="743"/>
      <c r="BA4" s="743"/>
      <c r="BB4" s="743"/>
      <c r="BC4" s="743"/>
      <c r="BD4" s="743"/>
      <c r="BE4" s="743"/>
      <c r="BF4" s="743"/>
      <c r="BG4" s="743" t="s">
        <v>226</v>
      </c>
      <c r="BH4" s="743"/>
      <c r="BI4" s="743"/>
      <c r="BJ4" s="743"/>
      <c r="BK4" s="743"/>
      <c r="BL4" s="743"/>
      <c r="BM4" s="743"/>
      <c r="BN4" s="743"/>
      <c r="BO4" s="743" t="s">
        <v>223</v>
      </c>
      <c r="BP4" s="743"/>
      <c r="BQ4" s="743"/>
      <c r="BR4" s="743"/>
      <c r="BS4" s="743" t="s">
        <v>227</v>
      </c>
      <c r="BT4" s="743"/>
      <c r="BU4" s="743"/>
      <c r="BV4" s="743"/>
      <c r="BW4" s="743"/>
      <c r="BX4" s="743"/>
      <c r="BY4" s="743"/>
      <c r="BZ4" s="743"/>
      <c r="CA4" s="743"/>
      <c r="CB4" s="743"/>
      <c r="CD4" s="730" t="s">
        <v>228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705" t="s">
        <v>229</v>
      </c>
      <c r="C5" s="706"/>
      <c r="D5" s="706"/>
      <c r="E5" s="706"/>
      <c r="F5" s="706"/>
      <c r="G5" s="706"/>
      <c r="H5" s="706"/>
      <c r="I5" s="706"/>
      <c r="J5" s="706"/>
      <c r="K5" s="706"/>
      <c r="L5" s="706"/>
      <c r="M5" s="706"/>
      <c r="N5" s="706"/>
      <c r="O5" s="706"/>
      <c r="P5" s="706"/>
      <c r="Q5" s="707"/>
      <c r="R5" s="678">
        <v>13163508</v>
      </c>
      <c r="S5" s="679"/>
      <c r="T5" s="679"/>
      <c r="U5" s="679"/>
      <c r="V5" s="679"/>
      <c r="W5" s="679"/>
      <c r="X5" s="679"/>
      <c r="Y5" s="724"/>
      <c r="Z5" s="744">
        <v>19.600000000000001</v>
      </c>
      <c r="AA5" s="744"/>
      <c r="AB5" s="744"/>
      <c r="AC5" s="744"/>
      <c r="AD5" s="745">
        <v>12353132</v>
      </c>
      <c r="AE5" s="745"/>
      <c r="AF5" s="745"/>
      <c r="AG5" s="745"/>
      <c r="AH5" s="745"/>
      <c r="AI5" s="745"/>
      <c r="AJ5" s="745"/>
      <c r="AK5" s="745"/>
      <c r="AL5" s="725">
        <v>41.5</v>
      </c>
      <c r="AM5" s="710"/>
      <c r="AN5" s="710"/>
      <c r="AO5" s="728"/>
      <c r="AP5" s="705" t="s">
        <v>230</v>
      </c>
      <c r="AQ5" s="706"/>
      <c r="AR5" s="706"/>
      <c r="AS5" s="706"/>
      <c r="AT5" s="706"/>
      <c r="AU5" s="706"/>
      <c r="AV5" s="706"/>
      <c r="AW5" s="706"/>
      <c r="AX5" s="706"/>
      <c r="AY5" s="706"/>
      <c r="AZ5" s="706"/>
      <c r="BA5" s="706"/>
      <c r="BB5" s="706"/>
      <c r="BC5" s="706"/>
      <c r="BD5" s="706"/>
      <c r="BE5" s="706"/>
      <c r="BF5" s="707"/>
      <c r="BG5" s="605">
        <v>12334145</v>
      </c>
      <c r="BH5" s="622"/>
      <c r="BI5" s="622"/>
      <c r="BJ5" s="622"/>
      <c r="BK5" s="622"/>
      <c r="BL5" s="622"/>
      <c r="BM5" s="622"/>
      <c r="BN5" s="623"/>
      <c r="BO5" s="643">
        <v>93.7</v>
      </c>
      <c r="BP5" s="643"/>
      <c r="BQ5" s="643"/>
      <c r="BR5" s="643"/>
      <c r="BS5" s="644">
        <v>188603</v>
      </c>
      <c r="BT5" s="644"/>
      <c r="BU5" s="644"/>
      <c r="BV5" s="644"/>
      <c r="BW5" s="644"/>
      <c r="BX5" s="644"/>
      <c r="BY5" s="644"/>
      <c r="BZ5" s="644"/>
      <c r="CA5" s="644"/>
      <c r="CB5" s="712"/>
      <c r="CD5" s="730" t="s">
        <v>225</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223</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x14ac:dyDescent="0.15">
      <c r="B6" s="619" t="s">
        <v>234</v>
      </c>
      <c r="C6" s="620"/>
      <c r="D6" s="620"/>
      <c r="E6" s="620"/>
      <c r="F6" s="620"/>
      <c r="G6" s="620"/>
      <c r="H6" s="620"/>
      <c r="I6" s="620"/>
      <c r="J6" s="620"/>
      <c r="K6" s="620"/>
      <c r="L6" s="620"/>
      <c r="M6" s="620"/>
      <c r="N6" s="620"/>
      <c r="O6" s="620"/>
      <c r="P6" s="620"/>
      <c r="Q6" s="621"/>
      <c r="R6" s="605">
        <v>468571</v>
      </c>
      <c r="S6" s="622"/>
      <c r="T6" s="622"/>
      <c r="U6" s="622"/>
      <c r="V6" s="622"/>
      <c r="W6" s="622"/>
      <c r="X6" s="622"/>
      <c r="Y6" s="623"/>
      <c r="Z6" s="643">
        <v>0.7</v>
      </c>
      <c r="AA6" s="643"/>
      <c r="AB6" s="643"/>
      <c r="AC6" s="643"/>
      <c r="AD6" s="644">
        <v>468571</v>
      </c>
      <c r="AE6" s="644"/>
      <c r="AF6" s="644"/>
      <c r="AG6" s="644"/>
      <c r="AH6" s="644"/>
      <c r="AI6" s="644"/>
      <c r="AJ6" s="644"/>
      <c r="AK6" s="644"/>
      <c r="AL6" s="608">
        <v>1.6</v>
      </c>
      <c r="AM6" s="624"/>
      <c r="AN6" s="624"/>
      <c r="AO6" s="645"/>
      <c r="AP6" s="619" t="s">
        <v>235</v>
      </c>
      <c r="AQ6" s="620"/>
      <c r="AR6" s="620"/>
      <c r="AS6" s="620"/>
      <c r="AT6" s="620"/>
      <c r="AU6" s="620"/>
      <c r="AV6" s="620"/>
      <c r="AW6" s="620"/>
      <c r="AX6" s="620"/>
      <c r="AY6" s="620"/>
      <c r="AZ6" s="620"/>
      <c r="BA6" s="620"/>
      <c r="BB6" s="620"/>
      <c r="BC6" s="620"/>
      <c r="BD6" s="620"/>
      <c r="BE6" s="620"/>
      <c r="BF6" s="621"/>
      <c r="BG6" s="605">
        <v>12334145</v>
      </c>
      <c r="BH6" s="622"/>
      <c r="BI6" s="622"/>
      <c r="BJ6" s="622"/>
      <c r="BK6" s="622"/>
      <c r="BL6" s="622"/>
      <c r="BM6" s="622"/>
      <c r="BN6" s="623"/>
      <c r="BO6" s="643">
        <v>93.7</v>
      </c>
      <c r="BP6" s="643"/>
      <c r="BQ6" s="643"/>
      <c r="BR6" s="643"/>
      <c r="BS6" s="644">
        <v>188603</v>
      </c>
      <c r="BT6" s="644"/>
      <c r="BU6" s="644"/>
      <c r="BV6" s="644"/>
      <c r="BW6" s="644"/>
      <c r="BX6" s="644"/>
      <c r="BY6" s="644"/>
      <c r="BZ6" s="644"/>
      <c r="CA6" s="644"/>
      <c r="CB6" s="712"/>
      <c r="CD6" s="687" t="s">
        <v>236</v>
      </c>
      <c r="CE6" s="688"/>
      <c r="CF6" s="688"/>
      <c r="CG6" s="688"/>
      <c r="CH6" s="688"/>
      <c r="CI6" s="688"/>
      <c r="CJ6" s="688"/>
      <c r="CK6" s="688"/>
      <c r="CL6" s="688"/>
      <c r="CM6" s="688"/>
      <c r="CN6" s="688"/>
      <c r="CO6" s="688"/>
      <c r="CP6" s="688"/>
      <c r="CQ6" s="689"/>
      <c r="CR6" s="605">
        <v>343540</v>
      </c>
      <c r="CS6" s="622"/>
      <c r="CT6" s="622"/>
      <c r="CU6" s="622"/>
      <c r="CV6" s="622"/>
      <c r="CW6" s="622"/>
      <c r="CX6" s="622"/>
      <c r="CY6" s="623"/>
      <c r="CZ6" s="725">
        <v>0.5</v>
      </c>
      <c r="DA6" s="710"/>
      <c r="DB6" s="710"/>
      <c r="DC6" s="726"/>
      <c r="DD6" s="611" t="s">
        <v>129</v>
      </c>
      <c r="DE6" s="622"/>
      <c r="DF6" s="622"/>
      <c r="DG6" s="622"/>
      <c r="DH6" s="622"/>
      <c r="DI6" s="622"/>
      <c r="DJ6" s="622"/>
      <c r="DK6" s="622"/>
      <c r="DL6" s="622"/>
      <c r="DM6" s="622"/>
      <c r="DN6" s="622"/>
      <c r="DO6" s="622"/>
      <c r="DP6" s="623"/>
      <c r="DQ6" s="611">
        <v>343505</v>
      </c>
      <c r="DR6" s="622"/>
      <c r="DS6" s="622"/>
      <c r="DT6" s="622"/>
      <c r="DU6" s="622"/>
      <c r="DV6" s="622"/>
      <c r="DW6" s="622"/>
      <c r="DX6" s="622"/>
      <c r="DY6" s="622"/>
      <c r="DZ6" s="622"/>
      <c r="EA6" s="622"/>
      <c r="EB6" s="622"/>
      <c r="EC6" s="671"/>
    </row>
    <row r="7" spans="2:143" ht="11.25" customHeight="1" x14ac:dyDescent="0.15">
      <c r="B7" s="619" t="s">
        <v>237</v>
      </c>
      <c r="C7" s="620"/>
      <c r="D7" s="620"/>
      <c r="E7" s="620"/>
      <c r="F7" s="620"/>
      <c r="G7" s="620"/>
      <c r="H7" s="620"/>
      <c r="I7" s="620"/>
      <c r="J7" s="620"/>
      <c r="K7" s="620"/>
      <c r="L7" s="620"/>
      <c r="M7" s="620"/>
      <c r="N7" s="620"/>
      <c r="O7" s="620"/>
      <c r="P7" s="620"/>
      <c r="Q7" s="621"/>
      <c r="R7" s="605">
        <v>7908</v>
      </c>
      <c r="S7" s="622"/>
      <c r="T7" s="622"/>
      <c r="U7" s="622"/>
      <c r="V7" s="622"/>
      <c r="W7" s="622"/>
      <c r="X7" s="622"/>
      <c r="Y7" s="623"/>
      <c r="Z7" s="643">
        <v>0</v>
      </c>
      <c r="AA7" s="643"/>
      <c r="AB7" s="643"/>
      <c r="AC7" s="643"/>
      <c r="AD7" s="644">
        <v>7908</v>
      </c>
      <c r="AE7" s="644"/>
      <c r="AF7" s="644"/>
      <c r="AG7" s="644"/>
      <c r="AH7" s="644"/>
      <c r="AI7" s="644"/>
      <c r="AJ7" s="644"/>
      <c r="AK7" s="644"/>
      <c r="AL7" s="608">
        <v>0</v>
      </c>
      <c r="AM7" s="624"/>
      <c r="AN7" s="624"/>
      <c r="AO7" s="645"/>
      <c r="AP7" s="619" t="s">
        <v>238</v>
      </c>
      <c r="AQ7" s="620"/>
      <c r="AR7" s="620"/>
      <c r="AS7" s="620"/>
      <c r="AT7" s="620"/>
      <c r="AU7" s="620"/>
      <c r="AV7" s="620"/>
      <c r="AW7" s="620"/>
      <c r="AX7" s="620"/>
      <c r="AY7" s="620"/>
      <c r="AZ7" s="620"/>
      <c r="BA7" s="620"/>
      <c r="BB7" s="620"/>
      <c r="BC7" s="620"/>
      <c r="BD7" s="620"/>
      <c r="BE7" s="620"/>
      <c r="BF7" s="621"/>
      <c r="BG7" s="605">
        <v>5371141</v>
      </c>
      <c r="BH7" s="622"/>
      <c r="BI7" s="622"/>
      <c r="BJ7" s="622"/>
      <c r="BK7" s="622"/>
      <c r="BL7" s="622"/>
      <c r="BM7" s="622"/>
      <c r="BN7" s="623"/>
      <c r="BO7" s="643">
        <v>40.799999999999997</v>
      </c>
      <c r="BP7" s="643"/>
      <c r="BQ7" s="643"/>
      <c r="BR7" s="643"/>
      <c r="BS7" s="644">
        <v>188603</v>
      </c>
      <c r="BT7" s="644"/>
      <c r="BU7" s="644"/>
      <c r="BV7" s="644"/>
      <c r="BW7" s="644"/>
      <c r="BX7" s="644"/>
      <c r="BY7" s="644"/>
      <c r="BZ7" s="644"/>
      <c r="CA7" s="644"/>
      <c r="CB7" s="712"/>
      <c r="CD7" s="664" t="s">
        <v>239</v>
      </c>
      <c r="CE7" s="665"/>
      <c r="CF7" s="665"/>
      <c r="CG7" s="665"/>
      <c r="CH7" s="665"/>
      <c r="CI7" s="665"/>
      <c r="CJ7" s="665"/>
      <c r="CK7" s="665"/>
      <c r="CL7" s="665"/>
      <c r="CM7" s="665"/>
      <c r="CN7" s="665"/>
      <c r="CO7" s="665"/>
      <c r="CP7" s="665"/>
      <c r="CQ7" s="666"/>
      <c r="CR7" s="605">
        <v>12695882</v>
      </c>
      <c r="CS7" s="622"/>
      <c r="CT7" s="622"/>
      <c r="CU7" s="622"/>
      <c r="CV7" s="622"/>
      <c r="CW7" s="622"/>
      <c r="CX7" s="622"/>
      <c r="CY7" s="623"/>
      <c r="CZ7" s="643">
        <v>19.600000000000001</v>
      </c>
      <c r="DA7" s="643"/>
      <c r="DB7" s="643"/>
      <c r="DC7" s="643"/>
      <c r="DD7" s="611">
        <v>2183891</v>
      </c>
      <c r="DE7" s="622"/>
      <c r="DF7" s="622"/>
      <c r="DG7" s="622"/>
      <c r="DH7" s="622"/>
      <c r="DI7" s="622"/>
      <c r="DJ7" s="622"/>
      <c r="DK7" s="622"/>
      <c r="DL7" s="622"/>
      <c r="DM7" s="622"/>
      <c r="DN7" s="622"/>
      <c r="DO7" s="622"/>
      <c r="DP7" s="623"/>
      <c r="DQ7" s="611">
        <v>7506283</v>
      </c>
      <c r="DR7" s="622"/>
      <c r="DS7" s="622"/>
      <c r="DT7" s="622"/>
      <c r="DU7" s="622"/>
      <c r="DV7" s="622"/>
      <c r="DW7" s="622"/>
      <c r="DX7" s="622"/>
      <c r="DY7" s="622"/>
      <c r="DZ7" s="622"/>
      <c r="EA7" s="622"/>
      <c r="EB7" s="622"/>
      <c r="EC7" s="671"/>
    </row>
    <row r="8" spans="2:143" ht="11.25" customHeight="1" x14ac:dyDescent="0.15">
      <c r="B8" s="619" t="s">
        <v>240</v>
      </c>
      <c r="C8" s="620"/>
      <c r="D8" s="620"/>
      <c r="E8" s="620"/>
      <c r="F8" s="620"/>
      <c r="G8" s="620"/>
      <c r="H8" s="620"/>
      <c r="I8" s="620"/>
      <c r="J8" s="620"/>
      <c r="K8" s="620"/>
      <c r="L8" s="620"/>
      <c r="M8" s="620"/>
      <c r="N8" s="620"/>
      <c r="O8" s="620"/>
      <c r="P8" s="620"/>
      <c r="Q8" s="621"/>
      <c r="R8" s="605">
        <v>38463</v>
      </c>
      <c r="S8" s="622"/>
      <c r="T8" s="622"/>
      <c r="U8" s="622"/>
      <c r="V8" s="622"/>
      <c r="W8" s="622"/>
      <c r="X8" s="622"/>
      <c r="Y8" s="623"/>
      <c r="Z8" s="643">
        <v>0.1</v>
      </c>
      <c r="AA8" s="643"/>
      <c r="AB8" s="643"/>
      <c r="AC8" s="643"/>
      <c r="AD8" s="644">
        <v>38463</v>
      </c>
      <c r="AE8" s="644"/>
      <c r="AF8" s="644"/>
      <c r="AG8" s="644"/>
      <c r="AH8" s="644"/>
      <c r="AI8" s="644"/>
      <c r="AJ8" s="644"/>
      <c r="AK8" s="644"/>
      <c r="AL8" s="608">
        <v>0.1</v>
      </c>
      <c r="AM8" s="624"/>
      <c r="AN8" s="624"/>
      <c r="AO8" s="645"/>
      <c r="AP8" s="619" t="s">
        <v>241</v>
      </c>
      <c r="AQ8" s="620"/>
      <c r="AR8" s="620"/>
      <c r="AS8" s="620"/>
      <c r="AT8" s="620"/>
      <c r="AU8" s="620"/>
      <c r="AV8" s="620"/>
      <c r="AW8" s="620"/>
      <c r="AX8" s="620"/>
      <c r="AY8" s="620"/>
      <c r="AZ8" s="620"/>
      <c r="BA8" s="620"/>
      <c r="BB8" s="620"/>
      <c r="BC8" s="620"/>
      <c r="BD8" s="620"/>
      <c r="BE8" s="620"/>
      <c r="BF8" s="621"/>
      <c r="BG8" s="605">
        <v>180516</v>
      </c>
      <c r="BH8" s="622"/>
      <c r="BI8" s="622"/>
      <c r="BJ8" s="622"/>
      <c r="BK8" s="622"/>
      <c r="BL8" s="622"/>
      <c r="BM8" s="622"/>
      <c r="BN8" s="623"/>
      <c r="BO8" s="643">
        <v>1.4</v>
      </c>
      <c r="BP8" s="643"/>
      <c r="BQ8" s="643"/>
      <c r="BR8" s="643"/>
      <c r="BS8" s="644" t="s">
        <v>129</v>
      </c>
      <c r="BT8" s="644"/>
      <c r="BU8" s="644"/>
      <c r="BV8" s="644"/>
      <c r="BW8" s="644"/>
      <c r="BX8" s="644"/>
      <c r="BY8" s="644"/>
      <c r="BZ8" s="644"/>
      <c r="CA8" s="644"/>
      <c r="CB8" s="712"/>
      <c r="CD8" s="664" t="s">
        <v>242</v>
      </c>
      <c r="CE8" s="665"/>
      <c r="CF8" s="665"/>
      <c r="CG8" s="665"/>
      <c r="CH8" s="665"/>
      <c r="CI8" s="665"/>
      <c r="CJ8" s="665"/>
      <c r="CK8" s="665"/>
      <c r="CL8" s="665"/>
      <c r="CM8" s="665"/>
      <c r="CN8" s="665"/>
      <c r="CO8" s="665"/>
      <c r="CP8" s="665"/>
      <c r="CQ8" s="666"/>
      <c r="CR8" s="605">
        <v>17924408</v>
      </c>
      <c r="CS8" s="622"/>
      <c r="CT8" s="622"/>
      <c r="CU8" s="622"/>
      <c r="CV8" s="622"/>
      <c r="CW8" s="622"/>
      <c r="CX8" s="622"/>
      <c r="CY8" s="623"/>
      <c r="CZ8" s="643">
        <v>27.6</v>
      </c>
      <c r="DA8" s="643"/>
      <c r="DB8" s="643"/>
      <c r="DC8" s="643"/>
      <c r="DD8" s="611">
        <v>80286</v>
      </c>
      <c r="DE8" s="622"/>
      <c r="DF8" s="622"/>
      <c r="DG8" s="622"/>
      <c r="DH8" s="622"/>
      <c r="DI8" s="622"/>
      <c r="DJ8" s="622"/>
      <c r="DK8" s="622"/>
      <c r="DL8" s="622"/>
      <c r="DM8" s="622"/>
      <c r="DN8" s="622"/>
      <c r="DO8" s="622"/>
      <c r="DP8" s="623"/>
      <c r="DQ8" s="611">
        <v>7329773</v>
      </c>
      <c r="DR8" s="622"/>
      <c r="DS8" s="622"/>
      <c r="DT8" s="622"/>
      <c r="DU8" s="622"/>
      <c r="DV8" s="622"/>
      <c r="DW8" s="622"/>
      <c r="DX8" s="622"/>
      <c r="DY8" s="622"/>
      <c r="DZ8" s="622"/>
      <c r="EA8" s="622"/>
      <c r="EB8" s="622"/>
      <c r="EC8" s="671"/>
    </row>
    <row r="9" spans="2:143" ht="11.25" customHeight="1" x14ac:dyDescent="0.15">
      <c r="B9" s="619" t="s">
        <v>243</v>
      </c>
      <c r="C9" s="620"/>
      <c r="D9" s="620"/>
      <c r="E9" s="620"/>
      <c r="F9" s="620"/>
      <c r="G9" s="620"/>
      <c r="H9" s="620"/>
      <c r="I9" s="620"/>
      <c r="J9" s="620"/>
      <c r="K9" s="620"/>
      <c r="L9" s="620"/>
      <c r="M9" s="620"/>
      <c r="N9" s="620"/>
      <c r="O9" s="620"/>
      <c r="P9" s="620"/>
      <c r="Q9" s="621"/>
      <c r="R9" s="605">
        <v>50041</v>
      </c>
      <c r="S9" s="622"/>
      <c r="T9" s="622"/>
      <c r="U9" s="622"/>
      <c r="V9" s="622"/>
      <c r="W9" s="622"/>
      <c r="X9" s="622"/>
      <c r="Y9" s="623"/>
      <c r="Z9" s="643">
        <v>0.1</v>
      </c>
      <c r="AA9" s="643"/>
      <c r="AB9" s="643"/>
      <c r="AC9" s="643"/>
      <c r="AD9" s="644">
        <v>50041</v>
      </c>
      <c r="AE9" s="644"/>
      <c r="AF9" s="644"/>
      <c r="AG9" s="644"/>
      <c r="AH9" s="644"/>
      <c r="AI9" s="644"/>
      <c r="AJ9" s="644"/>
      <c r="AK9" s="644"/>
      <c r="AL9" s="608">
        <v>0.2</v>
      </c>
      <c r="AM9" s="624"/>
      <c r="AN9" s="624"/>
      <c r="AO9" s="645"/>
      <c r="AP9" s="619" t="s">
        <v>244</v>
      </c>
      <c r="AQ9" s="620"/>
      <c r="AR9" s="620"/>
      <c r="AS9" s="620"/>
      <c r="AT9" s="620"/>
      <c r="AU9" s="620"/>
      <c r="AV9" s="620"/>
      <c r="AW9" s="620"/>
      <c r="AX9" s="620"/>
      <c r="AY9" s="620"/>
      <c r="AZ9" s="620"/>
      <c r="BA9" s="620"/>
      <c r="BB9" s="620"/>
      <c r="BC9" s="620"/>
      <c r="BD9" s="620"/>
      <c r="BE9" s="620"/>
      <c r="BF9" s="621"/>
      <c r="BG9" s="605">
        <v>4184309</v>
      </c>
      <c r="BH9" s="622"/>
      <c r="BI9" s="622"/>
      <c r="BJ9" s="622"/>
      <c r="BK9" s="622"/>
      <c r="BL9" s="622"/>
      <c r="BM9" s="622"/>
      <c r="BN9" s="623"/>
      <c r="BO9" s="643">
        <v>31.8</v>
      </c>
      <c r="BP9" s="643"/>
      <c r="BQ9" s="643"/>
      <c r="BR9" s="643"/>
      <c r="BS9" s="644" t="s">
        <v>129</v>
      </c>
      <c r="BT9" s="644"/>
      <c r="BU9" s="644"/>
      <c r="BV9" s="644"/>
      <c r="BW9" s="644"/>
      <c r="BX9" s="644"/>
      <c r="BY9" s="644"/>
      <c r="BZ9" s="644"/>
      <c r="CA9" s="644"/>
      <c r="CB9" s="712"/>
      <c r="CD9" s="664" t="s">
        <v>245</v>
      </c>
      <c r="CE9" s="665"/>
      <c r="CF9" s="665"/>
      <c r="CG9" s="665"/>
      <c r="CH9" s="665"/>
      <c r="CI9" s="665"/>
      <c r="CJ9" s="665"/>
      <c r="CK9" s="665"/>
      <c r="CL9" s="665"/>
      <c r="CM9" s="665"/>
      <c r="CN9" s="665"/>
      <c r="CO9" s="665"/>
      <c r="CP9" s="665"/>
      <c r="CQ9" s="666"/>
      <c r="CR9" s="605">
        <v>4669079</v>
      </c>
      <c r="CS9" s="622"/>
      <c r="CT9" s="622"/>
      <c r="CU9" s="622"/>
      <c r="CV9" s="622"/>
      <c r="CW9" s="622"/>
      <c r="CX9" s="622"/>
      <c r="CY9" s="623"/>
      <c r="CZ9" s="643">
        <v>7.2</v>
      </c>
      <c r="DA9" s="643"/>
      <c r="DB9" s="643"/>
      <c r="DC9" s="643"/>
      <c r="DD9" s="611">
        <v>25382</v>
      </c>
      <c r="DE9" s="622"/>
      <c r="DF9" s="622"/>
      <c r="DG9" s="622"/>
      <c r="DH9" s="622"/>
      <c r="DI9" s="622"/>
      <c r="DJ9" s="622"/>
      <c r="DK9" s="622"/>
      <c r="DL9" s="622"/>
      <c r="DM9" s="622"/>
      <c r="DN9" s="622"/>
      <c r="DO9" s="622"/>
      <c r="DP9" s="623"/>
      <c r="DQ9" s="611">
        <v>3164971</v>
      </c>
      <c r="DR9" s="622"/>
      <c r="DS9" s="622"/>
      <c r="DT9" s="622"/>
      <c r="DU9" s="622"/>
      <c r="DV9" s="622"/>
      <c r="DW9" s="622"/>
      <c r="DX9" s="622"/>
      <c r="DY9" s="622"/>
      <c r="DZ9" s="622"/>
      <c r="EA9" s="622"/>
      <c r="EB9" s="622"/>
      <c r="EC9" s="671"/>
    </row>
    <row r="10" spans="2:143" ht="11.25" customHeight="1" x14ac:dyDescent="0.15">
      <c r="B10" s="619" t="s">
        <v>246</v>
      </c>
      <c r="C10" s="620"/>
      <c r="D10" s="620"/>
      <c r="E10" s="620"/>
      <c r="F10" s="620"/>
      <c r="G10" s="620"/>
      <c r="H10" s="620"/>
      <c r="I10" s="620"/>
      <c r="J10" s="620"/>
      <c r="K10" s="620"/>
      <c r="L10" s="620"/>
      <c r="M10" s="620"/>
      <c r="N10" s="620"/>
      <c r="O10" s="620"/>
      <c r="P10" s="620"/>
      <c r="Q10" s="621"/>
      <c r="R10" s="605" t="s">
        <v>129</v>
      </c>
      <c r="S10" s="622"/>
      <c r="T10" s="622"/>
      <c r="U10" s="622"/>
      <c r="V10" s="622"/>
      <c r="W10" s="622"/>
      <c r="X10" s="622"/>
      <c r="Y10" s="623"/>
      <c r="Z10" s="643" t="s">
        <v>129</v>
      </c>
      <c r="AA10" s="643"/>
      <c r="AB10" s="643"/>
      <c r="AC10" s="643"/>
      <c r="AD10" s="644" t="s">
        <v>129</v>
      </c>
      <c r="AE10" s="644"/>
      <c r="AF10" s="644"/>
      <c r="AG10" s="644"/>
      <c r="AH10" s="644"/>
      <c r="AI10" s="644"/>
      <c r="AJ10" s="644"/>
      <c r="AK10" s="644"/>
      <c r="AL10" s="608" t="s">
        <v>129</v>
      </c>
      <c r="AM10" s="624"/>
      <c r="AN10" s="624"/>
      <c r="AO10" s="645"/>
      <c r="AP10" s="619" t="s">
        <v>247</v>
      </c>
      <c r="AQ10" s="620"/>
      <c r="AR10" s="620"/>
      <c r="AS10" s="620"/>
      <c r="AT10" s="620"/>
      <c r="AU10" s="620"/>
      <c r="AV10" s="620"/>
      <c r="AW10" s="620"/>
      <c r="AX10" s="620"/>
      <c r="AY10" s="620"/>
      <c r="AZ10" s="620"/>
      <c r="BA10" s="620"/>
      <c r="BB10" s="620"/>
      <c r="BC10" s="620"/>
      <c r="BD10" s="620"/>
      <c r="BE10" s="620"/>
      <c r="BF10" s="621"/>
      <c r="BG10" s="605">
        <v>338070</v>
      </c>
      <c r="BH10" s="622"/>
      <c r="BI10" s="622"/>
      <c r="BJ10" s="622"/>
      <c r="BK10" s="622"/>
      <c r="BL10" s="622"/>
      <c r="BM10" s="622"/>
      <c r="BN10" s="623"/>
      <c r="BO10" s="643">
        <v>2.6</v>
      </c>
      <c r="BP10" s="643"/>
      <c r="BQ10" s="643"/>
      <c r="BR10" s="643"/>
      <c r="BS10" s="644" t="s">
        <v>129</v>
      </c>
      <c r="BT10" s="644"/>
      <c r="BU10" s="644"/>
      <c r="BV10" s="644"/>
      <c r="BW10" s="644"/>
      <c r="BX10" s="644"/>
      <c r="BY10" s="644"/>
      <c r="BZ10" s="644"/>
      <c r="CA10" s="644"/>
      <c r="CB10" s="712"/>
      <c r="CD10" s="664" t="s">
        <v>248</v>
      </c>
      <c r="CE10" s="665"/>
      <c r="CF10" s="665"/>
      <c r="CG10" s="665"/>
      <c r="CH10" s="665"/>
      <c r="CI10" s="665"/>
      <c r="CJ10" s="665"/>
      <c r="CK10" s="665"/>
      <c r="CL10" s="665"/>
      <c r="CM10" s="665"/>
      <c r="CN10" s="665"/>
      <c r="CO10" s="665"/>
      <c r="CP10" s="665"/>
      <c r="CQ10" s="666"/>
      <c r="CR10" s="605">
        <v>111581</v>
      </c>
      <c r="CS10" s="622"/>
      <c r="CT10" s="622"/>
      <c r="CU10" s="622"/>
      <c r="CV10" s="622"/>
      <c r="CW10" s="622"/>
      <c r="CX10" s="622"/>
      <c r="CY10" s="623"/>
      <c r="CZ10" s="643">
        <v>0.2</v>
      </c>
      <c r="DA10" s="643"/>
      <c r="DB10" s="643"/>
      <c r="DC10" s="643"/>
      <c r="DD10" s="611" t="s">
        <v>129</v>
      </c>
      <c r="DE10" s="622"/>
      <c r="DF10" s="622"/>
      <c r="DG10" s="622"/>
      <c r="DH10" s="622"/>
      <c r="DI10" s="622"/>
      <c r="DJ10" s="622"/>
      <c r="DK10" s="622"/>
      <c r="DL10" s="622"/>
      <c r="DM10" s="622"/>
      <c r="DN10" s="622"/>
      <c r="DO10" s="622"/>
      <c r="DP10" s="623"/>
      <c r="DQ10" s="611">
        <v>45130</v>
      </c>
      <c r="DR10" s="622"/>
      <c r="DS10" s="622"/>
      <c r="DT10" s="622"/>
      <c r="DU10" s="622"/>
      <c r="DV10" s="622"/>
      <c r="DW10" s="622"/>
      <c r="DX10" s="622"/>
      <c r="DY10" s="622"/>
      <c r="DZ10" s="622"/>
      <c r="EA10" s="622"/>
      <c r="EB10" s="622"/>
      <c r="EC10" s="671"/>
    </row>
    <row r="11" spans="2:143" ht="11.25" customHeight="1" x14ac:dyDescent="0.15">
      <c r="B11" s="619" t="s">
        <v>249</v>
      </c>
      <c r="C11" s="620"/>
      <c r="D11" s="620"/>
      <c r="E11" s="620"/>
      <c r="F11" s="620"/>
      <c r="G11" s="620"/>
      <c r="H11" s="620"/>
      <c r="I11" s="620"/>
      <c r="J11" s="620"/>
      <c r="K11" s="620"/>
      <c r="L11" s="620"/>
      <c r="M11" s="620"/>
      <c r="N11" s="620"/>
      <c r="O11" s="620"/>
      <c r="P11" s="620"/>
      <c r="Q11" s="621"/>
      <c r="R11" s="605">
        <v>2567741</v>
      </c>
      <c r="S11" s="622"/>
      <c r="T11" s="622"/>
      <c r="U11" s="622"/>
      <c r="V11" s="622"/>
      <c r="W11" s="622"/>
      <c r="X11" s="622"/>
      <c r="Y11" s="623"/>
      <c r="Z11" s="608">
        <v>3.8</v>
      </c>
      <c r="AA11" s="624"/>
      <c r="AB11" s="624"/>
      <c r="AC11" s="625"/>
      <c r="AD11" s="611">
        <v>2567741</v>
      </c>
      <c r="AE11" s="622"/>
      <c r="AF11" s="622"/>
      <c r="AG11" s="622"/>
      <c r="AH11" s="622"/>
      <c r="AI11" s="622"/>
      <c r="AJ11" s="622"/>
      <c r="AK11" s="623"/>
      <c r="AL11" s="608">
        <v>8.6</v>
      </c>
      <c r="AM11" s="624"/>
      <c r="AN11" s="624"/>
      <c r="AO11" s="645"/>
      <c r="AP11" s="619" t="s">
        <v>250</v>
      </c>
      <c r="AQ11" s="620"/>
      <c r="AR11" s="620"/>
      <c r="AS11" s="620"/>
      <c r="AT11" s="620"/>
      <c r="AU11" s="620"/>
      <c r="AV11" s="620"/>
      <c r="AW11" s="620"/>
      <c r="AX11" s="620"/>
      <c r="AY11" s="620"/>
      <c r="AZ11" s="620"/>
      <c r="BA11" s="620"/>
      <c r="BB11" s="620"/>
      <c r="BC11" s="620"/>
      <c r="BD11" s="620"/>
      <c r="BE11" s="620"/>
      <c r="BF11" s="621"/>
      <c r="BG11" s="605">
        <v>668246</v>
      </c>
      <c r="BH11" s="622"/>
      <c r="BI11" s="622"/>
      <c r="BJ11" s="622"/>
      <c r="BK11" s="622"/>
      <c r="BL11" s="622"/>
      <c r="BM11" s="622"/>
      <c r="BN11" s="623"/>
      <c r="BO11" s="643">
        <v>5.0999999999999996</v>
      </c>
      <c r="BP11" s="643"/>
      <c r="BQ11" s="643"/>
      <c r="BR11" s="643"/>
      <c r="BS11" s="644">
        <v>188603</v>
      </c>
      <c r="BT11" s="644"/>
      <c r="BU11" s="644"/>
      <c r="BV11" s="644"/>
      <c r="BW11" s="644"/>
      <c r="BX11" s="644"/>
      <c r="BY11" s="644"/>
      <c r="BZ11" s="644"/>
      <c r="CA11" s="644"/>
      <c r="CB11" s="712"/>
      <c r="CD11" s="664" t="s">
        <v>251</v>
      </c>
      <c r="CE11" s="665"/>
      <c r="CF11" s="665"/>
      <c r="CG11" s="665"/>
      <c r="CH11" s="665"/>
      <c r="CI11" s="665"/>
      <c r="CJ11" s="665"/>
      <c r="CK11" s="665"/>
      <c r="CL11" s="665"/>
      <c r="CM11" s="665"/>
      <c r="CN11" s="665"/>
      <c r="CO11" s="665"/>
      <c r="CP11" s="665"/>
      <c r="CQ11" s="666"/>
      <c r="CR11" s="605">
        <v>2901724</v>
      </c>
      <c r="CS11" s="622"/>
      <c r="CT11" s="622"/>
      <c r="CU11" s="622"/>
      <c r="CV11" s="622"/>
      <c r="CW11" s="622"/>
      <c r="CX11" s="622"/>
      <c r="CY11" s="623"/>
      <c r="CZ11" s="643">
        <v>4.5</v>
      </c>
      <c r="DA11" s="643"/>
      <c r="DB11" s="643"/>
      <c r="DC11" s="643"/>
      <c r="DD11" s="611">
        <v>1378889</v>
      </c>
      <c r="DE11" s="622"/>
      <c r="DF11" s="622"/>
      <c r="DG11" s="622"/>
      <c r="DH11" s="622"/>
      <c r="DI11" s="622"/>
      <c r="DJ11" s="622"/>
      <c r="DK11" s="622"/>
      <c r="DL11" s="622"/>
      <c r="DM11" s="622"/>
      <c r="DN11" s="622"/>
      <c r="DO11" s="622"/>
      <c r="DP11" s="623"/>
      <c r="DQ11" s="611">
        <v>891098</v>
      </c>
      <c r="DR11" s="622"/>
      <c r="DS11" s="622"/>
      <c r="DT11" s="622"/>
      <c r="DU11" s="622"/>
      <c r="DV11" s="622"/>
      <c r="DW11" s="622"/>
      <c r="DX11" s="622"/>
      <c r="DY11" s="622"/>
      <c r="DZ11" s="622"/>
      <c r="EA11" s="622"/>
      <c r="EB11" s="622"/>
      <c r="EC11" s="671"/>
    </row>
    <row r="12" spans="2:143" ht="11.25" customHeight="1" x14ac:dyDescent="0.15">
      <c r="B12" s="619" t="s">
        <v>252</v>
      </c>
      <c r="C12" s="620"/>
      <c r="D12" s="620"/>
      <c r="E12" s="620"/>
      <c r="F12" s="620"/>
      <c r="G12" s="620"/>
      <c r="H12" s="620"/>
      <c r="I12" s="620"/>
      <c r="J12" s="620"/>
      <c r="K12" s="620"/>
      <c r="L12" s="620"/>
      <c r="M12" s="620"/>
      <c r="N12" s="620"/>
      <c r="O12" s="620"/>
      <c r="P12" s="620"/>
      <c r="Q12" s="621"/>
      <c r="R12" s="605">
        <v>6397</v>
      </c>
      <c r="S12" s="622"/>
      <c r="T12" s="622"/>
      <c r="U12" s="622"/>
      <c r="V12" s="622"/>
      <c r="W12" s="622"/>
      <c r="X12" s="622"/>
      <c r="Y12" s="623"/>
      <c r="Z12" s="643">
        <v>0</v>
      </c>
      <c r="AA12" s="643"/>
      <c r="AB12" s="643"/>
      <c r="AC12" s="643"/>
      <c r="AD12" s="644">
        <v>6397</v>
      </c>
      <c r="AE12" s="644"/>
      <c r="AF12" s="644"/>
      <c r="AG12" s="644"/>
      <c r="AH12" s="644"/>
      <c r="AI12" s="644"/>
      <c r="AJ12" s="644"/>
      <c r="AK12" s="644"/>
      <c r="AL12" s="608">
        <v>0</v>
      </c>
      <c r="AM12" s="624"/>
      <c r="AN12" s="624"/>
      <c r="AO12" s="645"/>
      <c r="AP12" s="619" t="s">
        <v>253</v>
      </c>
      <c r="AQ12" s="620"/>
      <c r="AR12" s="620"/>
      <c r="AS12" s="620"/>
      <c r="AT12" s="620"/>
      <c r="AU12" s="620"/>
      <c r="AV12" s="620"/>
      <c r="AW12" s="620"/>
      <c r="AX12" s="620"/>
      <c r="AY12" s="620"/>
      <c r="AZ12" s="620"/>
      <c r="BA12" s="620"/>
      <c r="BB12" s="620"/>
      <c r="BC12" s="620"/>
      <c r="BD12" s="620"/>
      <c r="BE12" s="620"/>
      <c r="BF12" s="621"/>
      <c r="BG12" s="605">
        <v>5951254</v>
      </c>
      <c r="BH12" s="622"/>
      <c r="BI12" s="622"/>
      <c r="BJ12" s="622"/>
      <c r="BK12" s="622"/>
      <c r="BL12" s="622"/>
      <c r="BM12" s="622"/>
      <c r="BN12" s="623"/>
      <c r="BO12" s="643">
        <v>45.2</v>
      </c>
      <c r="BP12" s="643"/>
      <c r="BQ12" s="643"/>
      <c r="BR12" s="643"/>
      <c r="BS12" s="644" t="s">
        <v>129</v>
      </c>
      <c r="BT12" s="644"/>
      <c r="BU12" s="644"/>
      <c r="BV12" s="644"/>
      <c r="BW12" s="644"/>
      <c r="BX12" s="644"/>
      <c r="BY12" s="644"/>
      <c r="BZ12" s="644"/>
      <c r="CA12" s="644"/>
      <c r="CB12" s="712"/>
      <c r="CD12" s="664" t="s">
        <v>254</v>
      </c>
      <c r="CE12" s="665"/>
      <c r="CF12" s="665"/>
      <c r="CG12" s="665"/>
      <c r="CH12" s="665"/>
      <c r="CI12" s="665"/>
      <c r="CJ12" s="665"/>
      <c r="CK12" s="665"/>
      <c r="CL12" s="665"/>
      <c r="CM12" s="665"/>
      <c r="CN12" s="665"/>
      <c r="CO12" s="665"/>
      <c r="CP12" s="665"/>
      <c r="CQ12" s="666"/>
      <c r="CR12" s="605">
        <v>4696308</v>
      </c>
      <c r="CS12" s="622"/>
      <c r="CT12" s="622"/>
      <c r="CU12" s="622"/>
      <c r="CV12" s="622"/>
      <c r="CW12" s="622"/>
      <c r="CX12" s="622"/>
      <c r="CY12" s="623"/>
      <c r="CZ12" s="643">
        <v>7.2</v>
      </c>
      <c r="DA12" s="643"/>
      <c r="DB12" s="643"/>
      <c r="DC12" s="643"/>
      <c r="DD12" s="611">
        <v>1078225</v>
      </c>
      <c r="DE12" s="622"/>
      <c r="DF12" s="622"/>
      <c r="DG12" s="622"/>
      <c r="DH12" s="622"/>
      <c r="DI12" s="622"/>
      <c r="DJ12" s="622"/>
      <c r="DK12" s="622"/>
      <c r="DL12" s="622"/>
      <c r="DM12" s="622"/>
      <c r="DN12" s="622"/>
      <c r="DO12" s="622"/>
      <c r="DP12" s="623"/>
      <c r="DQ12" s="611">
        <v>1529902</v>
      </c>
      <c r="DR12" s="622"/>
      <c r="DS12" s="622"/>
      <c r="DT12" s="622"/>
      <c r="DU12" s="622"/>
      <c r="DV12" s="622"/>
      <c r="DW12" s="622"/>
      <c r="DX12" s="622"/>
      <c r="DY12" s="622"/>
      <c r="DZ12" s="622"/>
      <c r="EA12" s="622"/>
      <c r="EB12" s="622"/>
      <c r="EC12" s="671"/>
    </row>
    <row r="13" spans="2:143" ht="11.25" customHeight="1" x14ac:dyDescent="0.15">
      <c r="B13" s="619" t="s">
        <v>255</v>
      </c>
      <c r="C13" s="620"/>
      <c r="D13" s="620"/>
      <c r="E13" s="620"/>
      <c r="F13" s="620"/>
      <c r="G13" s="620"/>
      <c r="H13" s="620"/>
      <c r="I13" s="620"/>
      <c r="J13" s="620"/>
      <c r="K13" s="620"/>
      <c r="L13" s="620"/>
      <c r="M13" s="620"/>
      <c r="N13" s="620"/>
      <c r="O13" s="620"/>
      <c r="P13" s="620"/>
      <c r="Q13" s="621"/>
      <c r="R13" s="605" t="s">
        <v>129</v>
      </c>
      <c r="S13" s="622"/>
      <c r="T13" s="622"/>
      <c r="U13" s="622"/>
      <c r="V13" s="622"/>
      <c r="W13" s="622"/>
      <c r="X13" s="622"/>
      <c r="Y13" s="623"/>
      <c r="Z13" s="643" t="s">
        <v>129</v>
      </c>
      <c r="AA13" s="643"/>
      <c r="AB13" s="643"/>
      <c r="AC13" s="643"/>
      <c r="AD13" s="644" t="s">
        <v>129</v>
      </c>
      <c r="AE13" s="644"/>
      <c r="AF13" s="644"/>
      <c r="AG13" s="644"/>
      <c r="AH13" s="644"/>
      <c r="AI13" s="644"/>
      <c r="AJ13" s="644"/>
      <c r="AK13" s="644"/>
      <c r="AL13" s="608" t="s">
        <v>129</v>
      </c>
      <c r="AM13" s="624"/>
      <c r="AN13" s="624"/>
      <c r="AO13" s="645"/>
      <c r="AP13" s="619" t="s">
        <v>256</v>
      </c>
      <c r="AQ13" s="620"/>
      <c r="AR13" s="620"/>
      <c r="AS13" s="620"/>
      <c r="AT13" s="620"/>
      <c r="AU13" s="620"/>
      <c r="AV13" s="620"/>
      <c r="AW13" s="620"/>
      <c r="AX13" s="620"/>
      <c r="AY13" s="620"/>
      <c r="AZ13" s="620"/>
      <c r="BA13" s="620"/>
      <c r="BB13" s="620"/>
      <c r="BC13" s="620"/>
      <c r="BD13" s="620"/>
      <c r="BE13" s="620"/>
      <c r="BF13" s="621"/>
      <c r="BG13" s="605">
        <v>5891965</v>
      </c>
      <c r="BH13" s="622"/>
      <c r="BI13" s="622"/>
      <c r="BJ13" s="622"/>
      <c r="BK13" s="622"/>
      <c r="BL13" s="622"/>
      <c r="BM13" s="622"/>
      <c r="BN13" s="623"/>
      <c r="BO13" s="643">
        <v>44.8</v>
      </c>
      <c r="BP13" s="643"/>
      <c r="BQ13" s="643"/>
      <c r="BR13" s="643"/>
      <c r="BS13" s="644" t="s">
        <v>129</v>
      </c>
      <c r="BT13" s="644"/>
      <c r="BU13" s="644"/>
      <c r="BV13" s="644"/>
      <c r="BW13" s="644"/>
      <c r="BX13" s="644"/>
      <c r="BY13" s="644"/>
      <c r="BZ13" s="644"/>
      <c r="CA13" s="644"/>
      <c r="CB13" s="712"/>
      <c r="CD13" s="664" t="s">
        <v>257</v>
      </c>
      <c r="CE13" s="665"/>
      <c r="CF13" s="665"/>
      <c r="CG13" s="665"/>
      <c r="CH13" s="665"/>
      <c r="CI13" s="665"/>
      <c r="CJ13" s="665"/>
      <c r="CK13" s="665"/>
      <c r="CL13" s="665"/>
      <c r="CM13" s="665"/>
      <c r="CN13" s="665"/>
      <c r="CO13" s="665"/>
      <c r="CP13" s="665"/>
      <c r="CQ13" s="666"/>
      <c r="CR13" s="605">
        <v>6769902</v>
      </c>
      <c r="CS13" s="622"/>
      <c r="CT13" s="622"/>
      <c r="CU13" s="622"/>
      <c r="CV13" s="622"/>
      <c r="CW13" s="622"/>
      <c r="CX13" s="622"/>
      <c r="CY13" s="623"/>
      <c r="CZ13" s="643">
        <v>10.4</v>
      </c>
      <c r="DA13" s="643"/>
      <c r="DB13" s="643"/>
      <c r="DC13" s="643"/>
      <c r="DD13" s="611">
        <v>2359529</v>
      </c>
      <c r="DE13" s="622"/>
      <c r="DF13" s="622"/>
      <c r="DG13" s="622"/>
      <c r="DH13" s="622"/>
      <c r="DI13" s="622"/>
      <c r="DJ13" s="622"/>
      <c r="DK13" s="622"/>
      <c r="DL13" s="622"/>
      <c r="DM13" s="622"/>
      <c r="DN13" s="622"/>
      <c r="DO13" s="622"/>
      <c r="DP13" s="623"/>
      <c r="DQ13" s="611">
        <v>4433772</v>
      </c>
      <c r="DR13" s="622"/>
      <c r="DS13" s="622"/>
      <c r="DT13" s="622"/>
      <c r="DU13" s="622"/>
      <c r="DV13" s="622"/>
      <c r="DW13" s="622"/>
      <c r="DX13" s="622"/>
      <c r="DY13" s="622"/>
      <c r="DZ13" s="622"/>
      <c r="EA13" s="622"/>
      <c r="EB13" s="622"/>
      <c r="EC13" s="671"/>
    </row>
    <row r="14" spans="2:143" ht="11.25" customHeight="1" x14ac:dyDescent="0.15">
      <c r="B14" s="619" t="s">
        <v>258</v>
      </c>
      <c r="C14" s="620"/>
      <c r="D14" s="620"/>
      <c r="E14" s="620"/>
      <c r="F14" s="620"/>
      <c r="G14" s="620"/>
      <c r="H14" s="620"/>
      <c r="I14" s="620"/>
      <c r="J14" s="620"/>
      <c r="K14" s="620"/>
      <c r="L14" s="620"/>
      <c r="M14" s="620"/>
      <c r="N14" s="620"/>
      <c r="O14" s="620"/>
      <c r="P14" s="620"/>
      <c r="Q14" s="621"/>
      <c r="R14" s="605" t="s">
        <v>129</v>
      </c>
      <c r="S14" s="622"/>
      <c r="T14" s="622"/>
      <c r="U14" s="622"/>
      <c r="V14" s="622"/>
      <c r="W14" s="622"/>
      <c r="X14" s="622"/>
      <c r="Y14" s="623"/>
      <c r="Z14" s="643" t="s">
        <v>129</v>
      </c>
      <c r="AA14" s="643"/>
      <c r="AB14" s="643"/>
      <c r="AC14" s="643"/>
      <c r="AD14" s="644" t="s">
        <v>129</v>
      </c>
      <c r="AE14" s="644"/>
      <c r="AF14" s="644"/>
      <c r="AG14" s="644"/>
      <c r="AH14" s="644"/>
      <c r="AI14" s="644"/>
      <c r="AJ14" s="644"/>
      <c r="AK14" s="644"/>
      <c r="AL14" s="608" t="s">
        <v>129</v>
      </c>
      <c r="AM14" s="624"/>
      <c r="AN14" s="624"/>
      <c r="AO14" s="645"/>
      <c r="AP14" s="619" t="s">
        <v>259</v>
      </c>
      <c r="AQ14" s="620"/>
      <c r="AR14" s="620"/>
      <c r="AS14" s="620"/>
      <c r="AT14" s="620"/>
      <c r="AU14" s="620"/>
      <c r="AV14" s="620"/>
      <c r="AW14" s="620"/>
      <c r="AX14" s="620"/>
      <c r="AY14" s="620"/>
      <c r="AZ14" s="620"/>
      <c r="BA14" s="620"/>
      <c r="BB14" s="620"/>
      <c r="BC14" s="620"/>
      <c r="BD14" s="620"/>
      <c r="BE14" s="620"/>
      <c r="BF14" s="621"/>
      <c r="BG14" s="605">
        <v>365641</v>
      </c>
      <c r="BH14" s="622"/>
      <c r="BI14" s="622"/>
      <c r="BJ14" s="622"/>
      <c r="BK14" s="622"/>
      <c r="BL14" s="622"/>
      <c r="BM14" s="622"/>
      <c r="BN14" s="623"/>
      <c r="BO14" s="643">
        <v>2.8</v>
      </c>
      <c r="BP14" s="643"/>
      <c r="BQ14" s="643"/>
      <c r="BR14" s="643"/>
      <c r="BS14" s="644" t="s">
        <v>129</v>
      </c>
      <c r="BT14" s="644"/>
      <c r="BU14" s="644"/>
      <c r="BV14" s="644"/>
      <c r="BW14" s="644"/>
      <c r="BX14" s="644"/>
      <c r="BY14" s="644"/>
      <c r="BZ14" s="644"/>
      <c r="CA14" s="644"/>
      <c r="CB14" s="712"/>
      <c r="CD14" s="664" t="s">
        <v>260</v>
      </c>
      <c r="CE14" s="665"/>
      <c r="CF14" s="665"/>
      <c r="CG14" s="665"/>
      <c r="CH14" s="665"/>
      <c r="CI14" s="665"/>
      <c r="CJ14" s="665"/>
      <c r="CK14" s="665"/>
      <c r="CL14" s="665"/>
      <c r="CM14" s="665"/>
      <c r="CN14" s="665"/>
      <c r="CO14" s="665"/>
      <c r="CP14" s="665"/>
      <c r="CQ14" s="666"/>
      <c r="CR14" s="605">
        <v>1883340</v>
      </c>
      <c r="CS14" s="622"/>
      <c r="CT14" s="622"/>
      <c r="CU14" s="622"/>
      <c r="CV14" s="622"/>
      <c r="CW14" s="622"/>
      <c r="CX14" s="622"/>
      <c r="CY14" s="623"/>
      <c r="CZ14" s="643">
        <v>2.9</v>
      </c>
      <c r="DA14" s="643"/>
      <c r="DB14" s="643"/>
      <c r="DC14" s="643"/>
      <c r="DD14" s="611">
        <v>73844</v>
      </c>
      <c r="DE14" s="622"/>
      <c r="DF14" s="622"/>
      <c r="DG14" s="622"/>
      <c r="DH14" s="622"/>
      <c r="DI14" s="622"/>
      <c r="DJ14" s="622"/>
      <c r="DK14" s="622"/>
      <c r="DL14" s="622"/>
      <c r="DM14" s="622"/>
      <c r="DN14" s="622"/>
      <c r="DO14" s="622"/>
      <c r="DP14" s="623"/>
      <c r="DQ14" s="611">
        <v>1508591</v>
      </c>
      <c r="DR14" s="622"/>
      <c r="DS14" s="622"/>
      <c r="DT14" s="622"/>
      <c r="DU14" s="622"/>
      <c r="DV14" s="622"/>
      <c r="DW14" s="622"/>
      <c r="DX14" s="622"/>
      <c r="DY14" s="622"/>
      <c r="DZ14" s="622"/>
      <c r="EA14" s="622"/>
      <c r="EB14" s="622"/>
      <c r="EC14" s="671"/>
    </row>
    <row r="15" spans="2:143" ht="11.25" customHeight="1" x14ac:dyDescent="0.15">
      <c r="B15" s="619" t="s">
        <v>261</v>
      </c>
      <c r="C15" s="620"/>
      <c r="D15" s="620"/>
      <c r="E15" s="620"/>
      <c r="F15" s="620"/>
      <c r="G15" s="620"/>
      <c r="H15" s="620"/>
      <c r="I15" s="620"/>
      <c r="J15" s="620"/>
      <c r="K15" s="620"/>
      <c r="L15" s="620"/>
      <c r="M15" s="620"/>
      <c r="N15" s="620"/>
      <c r="O15" s="620"/>
      <c r="P15" s="620"/>
      <c r="Q15" s="621"/>
      <c r="R15" s="605" t="s">
        <v>129</v>
      </c>
      <c r="S15" s="622"/>
      <c r="T15" s="622"/>
      <c r="U15" s="622"/>
      <c r="V15" s="622"/>
      <c r="W15" s="622"/>
      <c r="X15" s="622"/>
      <c r="Y15" s="623"/>
      <c r="Z15" s="643" t="s">
        <v>129</v>
      </c>
      <c r="AA15" s="643"/>
      <c r="AB15" s="643"/>
      <c r="AC15" s="643"/>
      <c r="AD15" s="644" t="s">
        <v>129</v>
      </c>
      <c r="AE15" s="644"/>
      <c r="AF15" s="644"/>
      <c r="AG15" s="644"/>
      <c r="AH15" s="644"/>
      <c r="AI15" s="644"/>
      <c r="AJ15" s="644"/>
      <c r="AK15" s="644"/>
      <c r="AL15" s="608" t="s">
        <v>129</v>
      </c>
      <c r="AM15" s="624"/>
      <c r="AN15" s="624"/>
      <c r="AO15" s="645"/>
      <c r="AP15" s="619" t="s">
        <v>262</v>
      </c>
      <c r="AQ15" s="620"/>
      <c r="AR15" s="620"/>
      <c r="AS15" s="620"/>
      <c r="AT15" s="620"/>
      <c r="AU15" s="620"/>
      <c r="AV15" s="620"/>
      <c r="AW15" s="620"/>
      <c r="AX15" s="620"/>
      <c r="AY15" s="620"/>
      <c r="AZ15" s="620"/>
      <c r="BA15" s="620"/>
      <c r="BB15" s="620"/>
      <c r="BC15" s="620"/>
      <c r="BD15" s="620"/>
      <c r="BE15" s="620"/>
      <c r="BF15" s="621"/>
      <c r="BG15" s="605">
        <v>646019</v>
      </c>
      <c r="BH15" s="622"/>
      <c r="BI15" s="622"/>
      <c r="BJ15" s="622"/>
      <c r="BK15" s="622"/>
      <c r="BL15" s="622"/>
      <c r="BM15" s="622"/>
      <c r="BN15" s="623"/>
      <c r="BO15" s="643">
        <v>4.9000000000000004</v>
      </c>
      <c r="BP15" s="643"/>
      <c r="BQ15" s="643"/>
      <c r="BR15" s="643"/>
      <c r="BS15" s="644" t="s">
        <v>129</v>
      </c>
      <c r="BT15" s="644"/>
      <c r="BU15" s="644"/>
      <c r="BV15" s="644"/>
      <c r="BW15" s="644"/>
      <c r="BX15" s="644"/>
      <c r="BY15" s="644"/>
      <c r="BZ15" s="644"/>
      <c r="CA15" s="644"/>
      <c r="CB15" s="712"/>
      <c r="CD15" s="664" t="s">
        <v>263</v>
      </c>
      <c r="CE15" s="665"/>
      <c r="CF15" s="665"/>
      <c r="CG15" s="665"/>
      <c r="CH15" s="665"/>
      <c r="CI15" s="665"/>
      <c r="CJ15" s="665"/>
      <c r="CK15" s="665"/>
      <c r="CL15" s="665"/>
      <c r="CM15" s="665"/>
      <c r="CN15" s="665"/>
      <c r="CO15" s="665"/>
      <c r="CP15" s="665"/>
      <c r="CQ15" s="666"/>
      <c r="CR15" s="605">
        <v>4688908</v>
      </c>
      <c r="CS15" s="622"/>
      <c r="CT15" s="622"/>
      <c r="CU15" s="622"/>
      <c r="CV15" s="622"/>
      <c r="CW15" s="622"/>
      <c r="CX15" s="622"/>
      <c r="CY15" s="623"/>
      <c r="CZ15" s="643">
        <v>7.2</v>
      </c>
      <c r="DA15" s="643"/>
      <c r="DB15" s="643"/>
      <c r="DC15" s="643"/>
      <c r="DD15" s="611">
        <v>565531</v>
      </c>
      <c r="DE15" s="622"/>
      <c r="DF15" s="622"/>
      <c r="DG15" s="622"/>
      <c r="DH15" s="622"/>
      <c r="DI15" s="622"/>
      <c r="DJ15" s="622"/>
      <c r="DK15" s="622"/>
      <c r="DL15" s="622"/>
      <c r="DM15" s="622"/>
      <c r="DN15" s="622"/>
      <c r="DO15" s="622"/>
      <c r="DP15" s="623"/>
      <c r="DQ15" s="611">
        <v>3658389</v>
      </c>
      <c r="DR15" s="622"/>
      <c r="DS15" s="622"/>
      <c r="DT15" s="622"/>
      <c r="DU15" s="622"/>
      <c r="DV15" s="622"/>
      <c r="DW15" s="622"/>
      <c r="DX15" s="622"/>
      <c r="DY15" s="622"/>
      <c r="DZ15" s="622"/>
      <c r="EA15" s="622"/>
      <c r="EB15" s="622"/>
      <c r="EC15" s="671"/>
    </row>
    <row r="16" spans="2:143" ht="11.25" customHeight="1" x14ac:dyDescent="0.15">
      <c r="B16" s="619" t="s">
        <v>264</v>
      </c>
      <c r="C16" s="620"/>
      <c r="D16" s="620"/>
      <c r="E16" s="620"/>
      <c r="F16" s="620"/>
      <c r="G16" s="620"/>
      <c r="H16" s="620"/>
      <c r="I16" s="620"/>
      <c r="J16" s="620"/>
      <c r="K16" s="620"/>
      <c r="L16" s="620"/>
      <c r="M16" s="620"/>
      <c r="N16" s="620"/>
      <c r="O16" s="620"/>
      <c r="P16" s="620"/>
      <c r="Q16" s="621"/>
      <c r="R16" s="605">
        <v>29445</v>
      </c>
      <c r="S16" s="622"/>
      <c r="T16" s="622"/>
      <c r="U16" s="622"/>
      <c r="V16" s="622"/>
      <c r="W16" s="622"/>
      <c r="X16" s="622"/>
      <c r="Y16" s="623"/>
      <c r="Z16" s="643">
        <v>0</v>
      </c>
      <c r="AA16" s="643"/>
      <c r="AB16" s="643"/>
      <c r="AC16" s="643"/>
      <c r="AD16" s="644">
        <v>29445</v>
      </c>
      <c r="AE16" s="644"/>
      <c r="AF16" s="644"/>
      <c r="AG16" s="644"/>
      <c r="AH16" s="644"/>
      <c r="AI16" s="644"/>
      <c r="AJ16" s="644"/>
      <c r="AK16" s="644"/>
      <c r="AL16" s="608">
        <v>0.1</v>
      </c>
      <c r="AM16" s="624"/>
      <c r="AN16" s="624"/>
      <c r="AO16" s="645"/>
      <c r="AP16" s="619" t="s">
        <v>265</v>
      </c>
      <c r="AQ16" s="620"/>
      <c r="AR16" s="620"/>
      <c r="AS16" s="620"/>
      <c r="AT16" s="620"/>
      <c r="AU16" s="620"/>
      <c r="AV16" s="620"/>
      <c r="AW16" s="620"/>
      <c r="AX16" s="620"/>
      <c r="AY16" s="620"/>
      <c r="AZ16" s="620"/>
      <c r="BA16" s="620"/>
      <c r="BB16" s="620"/>
      <c r="BC16" s="620"/>
      <c r="BD16" s="620"/>
      <c r="BE16" s="620"/>
      <c r="BF16" s="621"/>
      <c r="BG16" s="605">
        <v>90</v>
      </c>
      <c r="BH16" s="622"/>
      <c r="BI16" s="622"/>
      <c r="BJ16" s="622"/>
      <c r="BK16" s="622"/>
      <c r="BL16" s="622"/>
      <c r="BM16" s="622"/>
      <c r="BN16" s="623"/>
      <c r="BO16" s="643">
        <v>0</v>
      </c>
      <c r="BP16" s="643"/>
      <c r="BQ16" s="643"/>
      <c r="BR16" s="643"/>
      <c r="BS16" s="644" t="s">
        <v>129</v>
      </c>
      <c r="BT16" s="644"/>
      <c r="BU16" s="644"/>
      <c r="BV16" s="644"/>
      <c r="BW16" s="644"/>
      <c r="BX16" s="644"/>
      <c r="BY16" s="644"/>
      <c r="BZ16" s="644"/>
      <c r="CA16" s="644"/>
      <c r="CB16" s="712"/>
      <c r="CD16" s="664" t="s">
        <v>266</v>
      </c>
      <c r="CE16" s="665"/>
      <c r="CF16" s="665"/>
      <c r="CG16" s="665"/>
      <c r="CH16" s="665"/>
      <c r="CI16" s="665"/>
      <c r="CJ16" s="665"/>
      <c r="CK16" s="665"/>
      <c r="CL16" s="665"/>
      <c r="CM16" s="665"/>
      <c r="CN16" s="665"/>
      <c r="CO16" s="665"/>
      <c r="CP16" s="665"/>
      <c r="CQ16" s="666"/>
      <c r="CR16" s="605">
        <v>18520</v>
      </c>
      <c r="CS16" s="622"/>
      <c r="CT16" s="622"/>
      <c r="CU16" s="622"/>
      <c r="CV16" s="622"/>
      <c r="CW16" s="622"/>
      <c r="CX16" s="622"/>
      <c r="CY16" s="623"/>
      <c r="CZ16" s="643">
        <v>0</v>
      </c>
      <c r="DA16" s="643"/>
      <c r="DB16" s="643"/>
      <c r="DC16" s="643"/>
      <c r="DD16" s="611" t="s">
        <v>129</v>
      </c>
      <c r="DE16" s="622"/>
      <c r="DF16" s="622"/>
      <c r="DG16" s="622"/>
      <c r="DH16" s="622"/>
      <c r="DI16" s="622"/>
      <c r="DJ16" s="622"/>
      <c r="DK16" s="622"/>
      <c r="DL16" s="622"/>
      <c r="DM16" s="622"/>
      <c r="DN16" s="622"/>
      <c r="DO16" s="622"/>
      <c r="DP16" s="623"/>
      <c r="DQ16" s="611">
        <v>2335</v>
      </c>
      <c r="DR16" s="622"/>
      <c r="DS16" s="622"/>
      <c r="DT16" s="622"/>
      <c r="DU16" s="622"/>
      <c r="DV16" s="622"/>
      <c r="DW16" s="622"/>
      <c r="DX16" s="622"/>
      <c r="DY16" s="622"/>
      <c r="DZ16" s="622"/>
      <c r="EA16" s="622"/>
      <c r="EB16" s="622"/>
      <c r="EC16" s="671"/>
    </row>
    <row r="17" spans="2:133" ht="11.25" customHeight="1" x14ac:dyDescent="0.15">
      <c r="B17" s="619" t="s">
        <v>267</v>
      </c>
      <c r="C17" s="620"/>
      <c r="D17" s="620"/>
      <c r="E17" s="620"/>
      <c r="F17" s="620"/>
      <c r="G17" s="620"/>
      <c r="H17" s="620"/>
      <c r="I17" s="620"/>
      <c r="J17" s="620"/>
      <c r="K17" s="620"/>
      <c r="L17" s="620"/>
      <c r="M17" s="620"/>
      <c r="N17" s="620"/>
      <c r="O17" s="620"/>
      <c r="P17" s="620"/>
      <c r="Q17" s="621"/>
      <c r="R17" s="605">
        <v>180350</v>
      </c>
      <c r="S17" s="622"/>
      <c r="T17" s="622"/>
      <c r="U17" s="622"/>
      <c r="V17" s="622"/>
      <c r="W17" s="622"/>
      <c r="X17" s="622"/>
      <c r="Y17" s="623"/>
      <c r="Z17" s="643">
        <v>0.3</v>
      </c>
      <c r="AA17" s="643"/>
      <c r="AB17" s="643"/>
      <c r="AC17" s="643"/>
      <c r="AD17" s="644">
        <v>180350</v>
      </c>
      <c r="AE17" s="644"/>
      <c r="AF17" s="644"/>
      <c r="AG17" s="644"/>
      <c r="AH17" s="644"/>
      <c r="AI17" s="644"/>
      <c r="AJ17" s="644"/>
      <c r="AK17" s="644"/>
      <c r="AL17" s="608">
        <v>0.6</v>
      </c>
      <c r="AM17" s="624"/>
      <c r="AN17" s="624"/>
      <c r="AO17" s="645"/>
      <c r="AP17" s="619" t="s">
        <v>268</v>
      </c>
      <c r="AQ17" s="620"/>
      <c r="AR17" s="620"/>
      <c r="AS17" s="620"/>
      <c r="AT17" s="620"/>
      <c r="AU17" s="620"/>
      <c r="AV17" s="620"/>
      <c r="AW17" s="620"/>
      <c r="AX17" s="620"/>
      <c r="AY17" s="620"/>
      <c r="AZ17" s="620"/>
      <c r="BA17" s="620"/>
      <c r="BB17" s="620"/>
      <c r="BC17" s="620"/>
      <c r="BD17" s="620"/>
      <c r="BE17" s="620"/>
      <c r="BF17" s="621"/>
      <c r="BG17" s="605" t="s">
        <v>129</v>
      </c>
      <c r="BH17" s="622"/>
      <c r="BI17" s="622"/>
      <c r="BJ17" s="622"/>
      <c r="BK17" s="622"/>
      <c r="BL17" s="622"/>
      <c r="BM17" s="622"/>
      <c r="BN17" s="623"/>
      <c r="BO17" s="643" t="s">
        <v>129</v>
      </c>
      <c r="BP17" s="643"/>
      <c r="BQ17" s="643"/>
      <c r="BR17" s="643"/>
      <c r="BS17" s="644" t="s">
        <v>129</v>
      </c>
      <c r="BT17" s="644"/>
      <c r="BU17" s="644"/>
      <c r="BV17" s="644"/>
      <c r="BW17" s="644"/>
      <c r="BX17" s="644"/>
      <c r="BY17" s="644"/>
      <c r="BZ17" s="644"/>
      <c r="CA17" s="644"/>
      <c r="CB17" s="712"/>
      <c r="CD17" s="664" t="s">
        <v>269</v>
      </c>
      <c r="CE17" s="665"/>
      <c r="CF17" s="665"/>
      <c r="CG17" s="665"/>
      <c r="CH17" s="665"/>
      <c r="CI17" s="665"/>
      <c r="CJ17" s="665"/>
      <c r="CK17" s="665"/>
      <c r="CL17" s="665"/>
      <c r="CM17" s="665"/>
      <c r="CN17" s="665"/>
      <c r="CO17" s="665"/>
      <c r="CP17" s="665"/>
      <c r="CQ17" s="666"/>
      <c r="CR17" s="605">
        <v>8110606</v>
      </c>
      <c r="CS17" s="622"/>
      <c r="CT17" s="622"/>
      <c r="CU17" s="622"/>
      <c r="CV17" s="622"/>
      <c r="CW17" s="622"/>
      <c r="CX17" s="622"/>
      <c r="CY17" s="623"/>
      <c r="CZ17" s="643">
        <v>12.5</v>
      </c>
      <c r="DA17" s="643"/>
      <c r="DB17" s="643"/>
      <c r="DC17" s="643"/>
      <c r="DD17" s="611" t="s">
        <v>129</v>
      </c>
      <c r="DE17" s="622"/>
      <c r="DF17" s="622"/>
      <c r="DG17" s="622"/>
      <c r="DH17" s="622"/>
      <c r="DI17" s="622"/>
      <c r="DJ17" s="622"/>
      <c r="DK17" s="622"/>
      <c r="DL17" s="622"/>
      <c r="DM17" s="622"/>
      <c r="DN17" s="622"/>
      <c r="DO17" s="622"/>
      <c r="DP17" s="623"/>
      <c r="DQ17" s="611">
        <v>7289054</v>
      </c>
      <c r="DR17" s="622"/>
      <c r="DS17" s="622"/>
      <c r="DT17" s="622"/>
      <c r="DU17" s="622"/>
      <c r="DV17" s="622"/>
      <c r="DW17" s="622"/>
      <c r="DX17" s="622"/>
      <c r="DY17" s="622"/>
      <c r="DZ17" s="622"/>
      <c r="EA17" s="622"/>
      <c r="EB17" s="622"/>
      <c r="EC17" s="671"/>
    </row>
    <row r="18" spans="2:133" ht="11.25" customHeight="1" x14ac:dyDescent="0.15">
      <c r="B18" s="619" t="s">
        <v>270</v>
      </c>
      <c r="C18" s="620"/>
      <c r="D18" s="620"/>
      <c r="E18" s="620"/>
      <c r="F18" s="620"/>
      <c r="G18" s="620"/>
      <c r="H18" s="620"/>
      <c r="I18" s="620"/>
      <c r="J18" s="620"/>
      <c r="K18" s="620"/>
      <c r="L18" s="620"/>
      <c r="M18" s="620"/>
      <c r="N18" s="620"/>
      <c r="O18" s="620"/>
      <c r="P18" s="620"/>
      <c r="Q18" s="621"/>
      <c r="R18" s="605">
        <v>314116</v>
      </c>
      <c r="S18" s="622"/>
      <c r="T18" s="622"/>
      <c r="U18" s="622"/>
      <c r="V18" s="622"/>
      <c r="W18" s="622"/>
      <c r="X18" s="622"/>
      <c r="Y18" s="623"/>
      <c r="Z18" s="643">
        <v>0.5</v>
      </c>
      <c r="AA18" s="643"/>
      <c r="AB18" s="643"/>
      <c r="AC18" s="643"/>
      <c r="AD18" s="644">
        <v>282282</v>
      </c>
      <c r="AE18" s="644"/>
      <c r="AF18" s="644"/>
      <c r="AG18" s="644"/>
      <c r="AH18" s="644"/>
      <c r="AI18" s="644"/>
      <c r="AJ18" s="644"/>
      <c r="AK18" s="644"/>
      <c r="AL18" s="608">
        <v>0.89999997615814209</v>
      </c>
      <c r="AM18" s="624"/>
      <c r="AN18" s="624"/>
      <c r="AO18" s="645"/>
      <c r="AP18" s="619" t="s">
        <v>271</v>
      </c>
      <c r="AQ18" s="620"/>
      <c r="AR18" s="620"/>
      <c r="AS18" s="620"/>
      <c r="AT18" s="620"/>
      <c r="AU18" s="620"/>
      <c r="AV18" s="620"/>
      <c r="AW18" s="620"/>
      <c r="AX18" s="620"/>
      <c r="AY18" s="620"/>
      <c r="AZ18" s="620"/>
      <c r="BA18" s="620"/>
      <c r="BB18" s="620"/>
      <c r="BC18" s="620"/>
      <c r="BD18" s="620"/>
      <c r="BE18" s="620"/>
      <c r="BF18" s="621"/>
      <c r="BG18" s="605" t="s">
        <v>129</v>
      </c>
      <c r="BH18" s="622"/>
      <c r="BI18" s="622"/>
      <c r="BJ18" s="622"/>
      <c r="BK18" s="622"/>
      <c r="BL18" s="622"/>
      <c r="BM18" s="622"/>
      <c r="BN18" s="623"/>
      <c r="BO18" s="643" t="s">
        <v>129</v>
      </c>
      <c r="BP18" s="643"/>
      <c r="BQ18" s="643"/>
      <c r="BR18" s="643"/>
      <c r="BS18" s="644" t="s">
        <v>129</v>
      </c>
      <c r="BT18" s="644"/>
      <c r="BU18" s="644"/>
      <c r="BV18" s="644"/>
      <c r="BW18" s="644"/>
      <c r="BX18" s="644"/>
      <c r="BY18" s="644"/>
      <c r="BZ18" s="644"/>
      <c r="CA18" s="644"/>
      <c r="CB18" s="712"/>
      <c r="CD18" s="664" t="s">
        <v>272</v>
      </c>
      <c r="CE18" s="665"/>
      <c r="CF18" s="665"/>
      <c r="CG18" s="665"/>
      <c r="CH18" s="665"/>
      <c r="CI18" s="665"/>
      <c r="CJ18" s="665"/>
      <c r="CK18" s="665"/>
      <c r="CL18" s="665"/>
      <c r="CM18" s="665"/>
      <c r="CN18" s="665"/>
      <c r="CO18" s="665"/>
      <c r="CP18" s="665"/>
      <c r="CQ18" s="666"/>
      <c r="CR18" s="605">
        <v>102605</v>
      </c>
      <c r="CS18" s="622"/>
      <c r="CT18" s="622"/>
      <c r="CU18" s="622"/>
      <c r="CV18" s="622"/>
      <c r="CW18" s="622"/>
      <c r="CX18" s="622"/>
      <c r="CY18" s="623"/>
      <c r="CZ18" s="643">
        <v>0.2</v>
      </c>
      <c r="DA18" s="643"/>
      <c r="DB18" s="643"/>
      <c r="DC18" s="643"/>
      <c r="DD18" s="611" t="s">
        <v>129</v>
      </c>
      <c r="DE18" s="622"/>
      <c r="DF18" s="622"/>
      <c r="DG18" s="622"/>
      <c r="DH18" s="622"/>
      <c r="DI18" s="622"/>
      <c r="DJ18" s="622"/>
      <c r="DK18" s="622"/>
      <c r="DL18" s="622"/>
      <c r="DM18" s="622"/>
      <c r="DN18" s="622"/>
      <c r="DO18" s="622"/>
      <c r="DP18" s="623"/>
      <c r="DQ18" s="611">
        <v>102605</v>
      </c>
      <c r="DR18" s="622"/>
      <c r="DS18" s="622"/>
      <c r="DT18" s="622"/>
      <c r="DU18" s="622"/>
      <c r="DV18" s="622"/>
      <c r="DW18" s="622"/>
      <c r="DX18" s="622"/>
      <c r="DY18" s="622"/>
      <c r="DZ18" s="622"/>
      <c r="EA18" s="622"/>
      <c r="EB18" s="622"/>
      <c r="EC18" s="671"/>
    </row>
    <row r="19" spans="2:133" ht="11.25" customHeight="1" x14ac:dyDescent="0.15">
      <c r="B19" s="619" t="s">
        <v>273</v>
      </c>
      <c r="C19" s="620"/>
      <c r="D19" s="620"/>
      <c r="E19" s="620"/>
      <c r="F19" s="620"/>
      <c r="G19" s="620"/>
      <c r="H19" s="620"/>
      <c r="I19" s="620"/>
      <c r="J19" s="620"/>
      <c r="K19" s="620"/>
      <c r="L19" s="620"/>
      <c r="M19" s="620"/>
      <c r="N19" s="620"/>
      <c r="O19" s="620"/>
      <c r="P19" s="620"/>
      <c r="Q19" s="621"/>
      <c r="R19" s="605">
        <v>65324</v>
      </c>
      <c r="S19" s="622"/>
      <c r="T19" s="622"/>
      <c r="U19" s="622"/>
      <c r="V19" s="622"/>
      <c r="W19" s="622"/>
      <c r="X19" s="622"/>
      <c r="Y19" s="623"/>
      <c r="Z19" s="643">
        <v>0.1</v>
      </c>
      <c r="AA19" s="643"/>
      <c r="AB19" s="643"/>
      <c r="AC19" s="643"/>
      <c r="AD19" s="644">
        <v>65324</v>
      </c>
      <c r="AE19" s="644"/>
      <c r="AF19" s="644"/>
      <c r="AG19" s="644"/>
      <c r="AH19" s="644"/>
      <c r="AI19" s="644"/>
      <c r="AJ19" s="644"/>
      <c r="AK19" s="644"/>
      <c r="AL19" s="608">
        <v>0.2</v>
      </c>
      <c r="AM19" s="624"/>
      <c r="AN19" s="624"/>
      <c r="AO19" s="645"/>
      <c r="AP19" s="619" t="s">
        <v>274</v>
      </c>
      <c r="AQ19" s="620"/>
      <c r="AR19" s="620"/>
      <c r="AS19" s="620"/>
      <c r="AT19" s="620"/>
      <c r="AU19" s="620"/>
      <c r="AV19" s="620"/>
      <c r="AW19" s="620"/>
      <c r="AX19" s="620"/>
      <c r="AY19" s="620"/>
      <c r="AZ19" s="620"/>
      <c r="BA19" s="620"/>
      <c r="BB19" s="620"/>
      <c r="BC19" s="620"/>
      <c r="BD19" s="620"/>
      <c r="BE19" s="620"/>
      <c r="BF19" s="621"/>
      <c r="BG19" s="605">
        <v>829363</v>
      </c>
      <c r="BH19" s="622"/>
      <c r="BI19" s="622"/>
      <c r="BJ19" s="622"/>
      <c r="BK19" s="622"/>
      <c r="BL19" s="622"/>
      <c r="BM19" s="622"/>
      <c r="BN19" s="623"/>
      <c r="BO19" s="643">
        <v>6.3</v>
      </c>
      <c r="BP19" s="643"/>
      <c r="BQ19" s="643"/>
      <c r="BR19" s="643"/>
      <c r="BS19" s="644" t="s">
        <v>129</v>
      </c>
      <c r="BT19" s="644"/>
      <c r="BU19" s="644"/>
      <c r="BV19" s="644"/>
      <c r="BW19" s="644"/>
      <c r="BX19" s="644"/>
      <c r="BY19" s="644"/>
      <c r="BZ19" s="644"/>
      <c r="CA19" s="644"/>
      <c r="CB19" s="712"/>
      <c r="CD19" s="664" t="s">
        <v>275</v>
      </c>
      <c r="CE19" s="665"/>
      <c r="CF19" s="665"/>
      <c r="CG19" s="665"/>
      <c r="CH19" s="665"/>
      <c r="CI19" s="665"/>
      <c r="CJ19" s="665"/>
      <c r="CK19" s="665"/>
      <c r="CL19" s="665"/>
      <c r="CM19" s="665"/>
      <c r="CN19" s="665"/>
      <c r="CO19" s="665"/>
      <c r="CP19" s="665"/>
      <c r="CQ19" s="666"/>
      <c r="CR19" s="605" t="s">
        <v>129</v>
      </c>
      <c r="CS19" s="622"/>
      <c r="CT19" s="622"/>
      <c r="CU19" s="622"/>
      <c r="CV19" s="622"/>
      <c r="CW19" s="622"/>
      <c r="CX19" s="622"/>
      <c r="CY19" s="623"/>
      <c r="CZ19" s="643" t="s">
        <v>129</v>
      </c>
      <c r="DA19" s="643"/>
      <c r="DB19" s="643"/>
      <c r="DC19" s="643"/>
      <c r="DD19" s="611" t="s">
        <v>129</v>
      </c>
      <c r="DE19" s="622"/>
      <c r="DF19" s="622"/>
      <c r="DG19" s="622"/>
      <c r="DH19" s="622"/>
      <c r="DI19" s="622"/>
      <c r="DJ19" s="622"/>
      <c r="DK19" s="622"/>
      <c r="DL19" s="622"/>
      <c r="DM19" s="622"/>
      <c r="DN19" s="622"/>
      <c r="DO19" s="622"/>
      <c r="DP19" s="623"/>
      <c r="DQ19" s="611" t="s">
        <v>129</v>
      </c>
      <c r="DR19" s="622"/>
      <c r="DS19" s="622"/>
      <c r="DT19" s="622"/>
      <c r="DU19" s="622"/>
      <c r="DV19" s="622"/>
      <c r="DW19" s="622"/>
      <c r="DX19" s="622"/>
      <c r="DY19" s="622"/>
      <c r="DZ19" s="622"/>
      <c r="EA19" s="622"/>
      <c r="EB19" s="622"/>
      <c r="EC19" s="671"/>
    </row>
    <row r="20" spans="2:133" ht="11.25" customHeight="1" x14ac:dyDescent="0.15">
      <c r="B20" s="619" t="s">
        <v>276</v>
      </c>
      <c r="C20" s="620"/>
      <c r="D20" s="620"/>
      <c r="E20" s="620"/>
      <c r="F20" s="620"/>
      <c r="G20" s="620"/>
      <c r="H20" s="620"/>
      <c r="I20" s="620"/>
      <c r="J20" s="620"/>
      <c r="K20" s="620"/>
      <c r="L20" s="620"/>
      <c r="M20" s="620"/>
      <c r="N20" s="620"/>
      <c r="O20" s="620"/>
      <c r="P20" s="620"/>
      <c r="Q20" s="621"/>
      <c r="R20" s="605">
        <v>9172</v>
      </c>
      <c r="S20" s="622"/>
      <c r="T20" s="622"/>
      <c r="U20" s="622"/>
      <c r="V20" s="622"/>
      <c r="W20" s="622"/>
      <c r="X20" s="622"/>
      <c r="Y20" s="623"/>
      <c r="Z20" s="643">
        <v>0</v>
      </c>
      <c r="AA20" s="643"/>
      <c r="AB20" s="643"/>
      <c r="AC20" s="643"/>
      <c r="AD20" s="644">
        <v>9172</v>
      </c>
      <c r="AE20" s="644"/>
      <c r="AF20" s="644"/>
      <c r="AG20" s="644"/>
      <c r="AH20" s="644"/>
      <c r="AI20" s="644"/>
      <c r="AJ20" s="644"/>
      <c r="AK20" s="644"/>
      <c r="AL20" s="608">
        <v>0</v>
      </c>
      <c r="AM20" s="624"/>
      <c r="AN20" s="624"/>
      <c r="AO20" s="645"/>
      <c r="AP20" s="619" t="s">
        <v>277</v>
      </c>
      <c r="AQ20" s="620"/>
      <c r="AR20" s="620"/>
      <c r="AS20" s="620"/>
      <c r="AT20" s="620"/>
      <c r="AU20" s="620"/>
      <c r="AV20" s="620"/>
      <c r="AW20" s="620"/>
      <c r="AX20" s="620"/>
      <c r="AY20" s="620"/>
      <c r="AZ20" s="620"/>
      <c r="BA20" s="620"/>
      <c r="BB20" s="620"/>
      <c r="BC20" s="620"/>
      <c r="BD20" s="620"/>
      <c r="BE20" s="620"/>
      <c r="BF20" s="621"/>
      <c r="BG20" s="605">
        <v>829363</v>
      </c>
      <c r="BH20" s="622"/>
      <c r="BI20" s="622"/>
      <c r="BJ20" s="622"/>
      <c r="BK20" s="622"/>
      <c r="BL20" s="622"/>
      <c r="BM20" s="622"/>
      <c r="BN20" s="623"/>
      <c r="BO20" s="643">
        <v>6.3</v>
      </c>
      <c r="BP20" s="643"/>
      <c r="BQ20" s="643"/>
      <c r="BR20" s="643"/>
      <c r="BS20" s="644" t="s">
        <v>129</v>
      </c>
      <c r="BT20" s="644"/>
      <c r="BU20" s="644"/>
      <c r="BV20" s="644"/>
      <c r="BW20" s="644"/>
      <c r="BX20" s="644"/>
      <c r="BY20" s="644"/>
      <c r="BZ20" s="644"/>
      <c r="CA20" s="644"/>
      <c r="CB20" s="712"/>
      <c r="CD20" s="664" t="s">
        <v>278</v>
      </c>
      <c r="CE20" s="665"/>
      <c r="CF20" s="665"/>
      <c r="CG20" s="665"/>
      <c r="CH20" s="665"/>
      <c r="CI20" s="665"/>
      <c r="CJ20" s="665"/>
      <c r="CK20" s="665"/>
      <c r="CL20" s="665"/>
      <c r="CM20" s="665"/>
      <c r="CN20" s="665"/>
      <c r="CO20" s="665"/>
      <c r="CP20" s="665"/>
      <c r="CQ20" s="666"/>
      <c r="CR20" s="605">
        <v>64916403</v>
      </c>
      <c r="CS20" s="622"/>
      <c r="CT20" s="622"/>
      <c r="CU20" s="622"/>
      <c r="CV20" s="622"/>
      <c r="CW20" s="622"/>
      <c r="CX20" s="622"/>
      <c r="CY20" s="623"/>
      <c r="CZ20" s="643">
        <v>100</v>
      </c>
      <c r="DA20" s="643"/>
      <c r="DB20" s="643"/>
      <c r="DC20" s="643"/>
      <c r="DD20" s="611">
        <v>7745577</v>
      </c>
      <c r="DE20" s="622"/>
      <c r="DF20" s="622"/>
      <c r="DG20" s="622"/>
      <c r="DH20" s="622"/>
      <c r="DI20" s="622"/>
      <c r="DJ20" s="622"/>
      <c r="DK20" s="622"/>
      <c r="DL20" s="622"/>
      <c r="DM20" s="622"/>
      <c r="DN20" s="622"/>
      <c r="DO20" s="622"/>
      <c r="DP20" s="623"/>
      <c r="DQ20" s="611">
        <v>37805408</v>
      </c>
      <c r="DR20" s="622"/>
      <c r="DS20" s="622"/>
      <c r="DT20" s="622"/>
      <c r="DU20" s="622"/>
      <c r="DV20" s="622"/>
      <c r="DW20" s="622"/>
      <c r="DX20" s="622"/>
      <c r="DY20" s="622"/>
      <c r="DZ20" s="622"/>
      <c r="EA20" s="622"/>
      <c r="EB20" s="622"/>
      <c r="EC20" s="671"/>
    </row>
    <row r="21" spans="2:133" ht="11.25" customHeight="1" x14ac:dyDescent="0.15">
      <c r="B21" s="619" t="s">
        <v>279</v>
      </c>
      <c r="C21" s="620"/>
      <c r="D21" s="620"/>
      <c r="E21" s="620"/>
      <c r="F21" s="620"/>
      <c r="G21" s="620"/>
      <c r="H21" s="620"/>
      <c r="I21" s="620"/>
      <c r="J21" s="620"/>
      <c r="K21" s="620"/>
      <c r="L21" s="620"/>
      <c r="M21" s="620"/>
      <c r="N21" s="620"/>
      <c r="O21" s="620"/>
      <c r="P21" s="620"/>
      <c r="Q21" s="621"/>
      <c r="R21" s="605">
        <v>4049</v>
      </c>
      <c r="S21" s="622"/>
      <c r="T21" s="622"/>
      <c r="U21" s="622"/>
      <c r="V21" s="622"/>
      <c r="W21" s="622"/>
      <c r="X21" s="622"/>
      <c r="Y21" s="623"/>
      <c r="Z21" s="643">
        <v>0</v>
      </c>
      <c r="AA21" s="643"/>
      <c r="AB21" s="643"/>
      <c r="AC21" s="643"/>
      <c r="AD21" s="644">
        <v>4049</v>
      </c>
      <c r="AE21" s="644"/>
      <c r="AF21" s="644"/>
      <c r="AG21" s="644"/>
      <c r="AH21" s="644"/>
      <c r="AI21" s="644"/>
      <c r="AJ21" s="644"/>
      <c r="AK21" s="644"/>
      <c r="AL21" s="608">
        <v>0</v>
      </c>
      <c r="AM21" s="624"/>
      <c r="AN21" s="624"/>
      <c r="AO21" s="645"/>
      <c r="AP21" s="721" t="s">
        <v>280</v>
      </c>
      <c r="AQ21" s="729"/>
      <c r="AR21" s="729"/>
      <c r="AS21" s="729"/>
      <c r="AT21" s="729"/>
      <c r="AU21" s="729"/>
      <c r="AV21" s="729"/>
      <c r="AW21" s="729"/>
      <c r="AX21" s="729"/>
      <c r="AY21" s="729"/>
      <c r="AZ21" s="729"/>
      <c r="BA21" s="729"/>
      <c r="BB21" s="729"/>
      <c r="BC21" s="729"/>
      <c r="BD21" s="729"/>
      <c r="BE21" s="729"/>
      <c r="BF21" s="723"/>
      <c r="BG21" s="605">
        <v>18987</v>
      </c>
      <c r="BH21" s="622"/>
      <c r="BI21" s="622"/>
      <c r="BJ21" s="622"/>
      <c r="BK21" s="622"/>
      <c r="BL21" s="622"/>
      <c r="BM21" s="622"/>
      <c r="BN21" s="623"/>
      <c r="BO21" s="643">
        <v>0.1</v>
      </c>
      <c r="BP21" s="643"/>
      <c r="BQ21" s="643"/>
      <c r="BR21" s="643"/>
      <c r="BS21" s="644" t="s">
        <v>129</v>
      </c>
      <c r="BT21" s="644"/>
      <c r="BU21" s="644"/>
      <c r="BV21" s="644"/>
      <c r="BW21" s="644"/>
      <c r="BX21" s="644"/>
      <c r="BY21" s="644"/>
      <c r="BZ21" s="644"/>
      <c r="CA21" s="644"/>
      <c r="CB21" s="712"/>
      <c r="CD21" s="739"/>
      <c r="CE21" s="648"/>
      <c r="CF21" s="648"/>
      <c r="CG21" s="648"/>
      <c r="CH21" s="648"/>
      <c r="CI21" s="648"/>
      <c r="CJ21" s="648"/>
      <c r="CK21" s="648"/>
      <c r="CL21" s="648"/>
      <c r="CM21" s="648"/>
      <c r="CN21" s="648"/>
      <c r="CO21" s="648"/>
      <c r="CP21" s="648"/>
      <c r="CQ21" s="649"/>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0" t="s">
        <v>281</v>
      </c>
      <c r="C22" s="691"/>
      <c r="D22" s="691"/>
      <c r="E22" s="691"/>
      <c r="F22" s="691"/>
      <c r="G22" s="691"/>
      <c r="H22" s="691"/>
      <c r="I22" s="691"/>
      <c r="J22" s="691"/>
      <c r="K22" s="691"/>
      <c r="L22" s="691"/>
      <c r="M22" s="691"/>
      <c r="N22" s="691"/>
      <c r="O22" s="691"/>
      <c r="P22" s="691"/>
      <c r="Q22" s="692"/>
      <c r="R22" s="605">
        <v>235571</v>
      </c>
      <c r="S22" s="622"/>
      <c r="T22" s="622"/>
      <c r="U22" s="622"/>
      <c r="V22" s="622"/>
      <c r="W22" s="622"/>
      <c r="X22" s="622"/>
      <c r="Y22" s="623"/>
      <c r="Z22" s="643">
        <v>0.4</v>
      </c>
      <c r="AA22" s="643"/>
      <c r="AB22" s="643"/>
      <c r="AC22" s="643"/>
      <c r="AD22" s="644">
        <v>203737</v>
      </c>
      <c r="AE22" s="644"/>
      <c r="AF22" s="644"/>
      <c r="AG22" s="644"/>
      <c r="AH22" s="644"/>
      <c r="AI22" s="644"/>
      <c r="AJ22" s="644"/>
      <c r="AK22" s="644"/>
      <c r="AL22" s="608">
        <v>0.69999998807907104</v>
      </c>
      <c r="AM22" s="624"/>
      <c r="AN22" s="624"/>
      <c r="AO22" s="645"/>
      <c r="AP22" s="721" t="s">
        <v>282</v>
      </c>
      <c r="AQ22" s="729"/>
      <c r="AR22" s="729"/>
      <c r="AS22" s="729"/>
      <c r="AT22" s="729"/>
      <c r="AU22" s="729"/>
      <c r="AV22" s="729"/>
      <c r="AW22" s="729"/>
      <c r="AX22" s="729"/>
      <c r="AY22" s="729"/>
      <c r="AZ22" s="729"/>
      <c r="BA22" s="729"/>
      <c r="BB22" s="729"/>
      <c r="BC22" s="729"/>
      <c r="BD22" s="729"/>
      <c r="BE22" s="729"/>
      <c r="BF22" s="723"/>
      <c r="BG22" s="605" t="s">
        <v>129</v>
      </c>
      <c r="BH22" s="622"/>
      <c r="BI22" s="622"/>
      <c r="BJ22" s="622"/>
      <c r="BK22" s="622"/>
      <c r="BL22" s="622"/>
      <c r="BM22" s="622"/>
      <c r="BN22" s="623"/>
      <c r="BO22" s="643" t="s">
        <v>129</v>
      </c>
      <c r="BP22" s="643"/>
      <c r="BQ22" s="643"/>
      <c r="BR22" s="643"/>
      <c r="BS22" s="644" t="s">
        <v>129</v>
      </c>
      <c r="BT22" s="644"/>
      <c r="BU22" s="644"/>
      <c r="BV22" s="644"/>
      <c r="BW22" s="644"/>
      <c r="BX22" s="644"/>
      <c r="BY22" s="644"/>
      <c r="BZ22" s="644"/>
      <c r="CA22" s="644"/>
      <c r="CB22" s="712"/>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19" t="s">
        <v>284</v>
      </c>
      <c r="C23" s="620"/>
      <c r="D23" s="620"/>
      <c r="E23" s="620"/>
      <c r="F23" s="620"/>
      <c r="G23" s="620"/>
      <c r="H23" s="620"/>
      <c r="I23" s="620"/>
      <c r="J23" s="620"/>
      <c r="K23" s="620"/>
      <c r="L23" s="620"/>
      <c r="M23" s="620"/>
      <c r="N23" s="620"/>
      <c r="O23" s="620"/>
      <c r="P23" s="620"/>
      <c r="Q23" s="621"/>
      <c r="R23" s="605">
        <v>14994539</v>
      </c>
      <c r="S23" s="622"/>
      <c r="T23" s="622"/>
      <c r="U23" s="622"/>
      <c r="V23" s="622"/>
      <c r="W23" s="622"/>
      <c r="X23" s="622"/>
      <c r="Y23" s="623"/>
      <c r="Z23" s="643">
        <v>22.3</v>
      </c>
      <c r="AA23" s="643"/>
      <c r="AB23" s="643"/>
      <c r="AC23" s="643"/>
      <c r="AD23" s="644">
        <v>13594119</v>
      </c>
      <c r="AE23" s="644"/>
      <c r="AF23" s="644"/>
      <c r="AG23" s="644"/>
      <c r="AH23" s="644"/>
      <c r="AI23" s="644"/>
      <c r="AJ23" s="644"/>
      <c r="AK23" s="644"/>
      <c r="AL23" s="608">
        <v>45.7</v>
      </c>
      <c r="AM23" s="624"/>
      <c r="AN23" s="624"/>
      <c r="AO23" s="645"/>
      <c r="AP23" s="721" t="s">
        <v>285</v>
      </c>
      <c r="AQ23" s="729"/>
      <c r="AR23" s="729"/>
      <c r="AS23" s="729"/>
      <c r="AT23" s="729"/>
      <c r="AU23" s="729"/>
      <c r="AV23" s="729"/>
      <c r="AW23" s="729"/>
      <c r="AX23" s="729"/>
      <c r="AY23" s="729"/>
      <c r="AZ23" s="729"/>
      <c r="BA23" s="729"/>
      <c r="BB23" s="729"/>
      <c r="BC23" s="729"/>
      <c r="BD23" s="729"/>
      <c r="BE23" s="729"/>
      <c r="BF23" s="723"/>
      <c r="BG23" s="605">
        <v>810376</v>
      </c>
      <c r="BH23" s="622"/>
      <c r="BI23" s="622"/>
      <c r="BJ23" s="622"/>
      <c r="BK23" s="622"/>
      <c r="BL23" s="622"/>
      <c r="BM23" s="622"/>
      <c r="BN23" s="623"/>
      <c r="BO23" s="643">
        <v>6.2</v>
      </c>
      <c r="BP23" s="643"/>
      <c r="BQ23" s="643"/>
      <c r="BR23" s="643"/>
      <c r="BS23" s="644" t="s">
        <v>129</v>
      </c>
      <c r="BT23" s="644"/>
      <c r="BU23" s="644"/>
      <c r="BV23" s="644"/>
      <c r="BW23" s="644"/>
      <c r="BX23" s="644"/>
      <c r="BY23" s="644"/>
      <c r="BZ23" s="644"/>
      <c r="CA23" s="644"/>
      <c r="CB23" s="712"/>
      <c r="CD23" s="730" t="s">
        <v>225</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3" t="s">
        <v>289</v>
      </c>
      <c r="DM23" s="734"/>
      <c r="DN23" s="734"/>
      <c r="DO23" s="734"/>
      <c r="DP23" s="734"/>
      <c r="DQ23" s="734"/>
      <c r="DR23" s="734"/>
      <c r="DS23" s="734"/>
      <c r="DT23" s="734"/>
      <c r="DU23" s="734"/>
      <c r="DV23" s="735"/>
      <c r="DW23" s="730" t="s">
        <v>290</v>
      </c>
      <c r="DX23" s="731"/>
      <c r="DY23" s="731"/>
      <c r="DZ23" s="731"/>
      <c r="EA23" s="731"/>
      <c r="EB23" s="731"/>
      <c r="EC23" s="732"/>
    </row>
    <row r="24" spans="2:133" ht="11.25" customHeight="1" x14ac:dyDescent="0.15">
      <c r="B24" s="619" t="s">
        <v>291</v>
      </c>
      <c r="C24" s="620"/>
      <c r="D24" s="620"/>
      <c r="E24" s="620"/>
      <c r="F24" s="620"/>
      <c r="G24" s="620"/>
      <c r="H24" s="620"/>
      <c r="I24" s="620"/>
      <c r="J24" s="620"/>
      <c r="K24" s="620"/>
      <c r="L24" s="620"/>
      <c r="M24" s="620"/>
      <c r="N24" s="620"/>
      <c r="O24" s="620"/>
      <c r="P24" s="620"/>
      <c r="Q24" s="621"/>
      <c r="R24" s="605">
        <v>13594119</v>
      </c>
      <c r="S24" s="622"/>
      <c r="T24" s="622"/>
      <c r="U24" s="622"/>
      <c r="V24" s="622"/>
      <c r="W24" s="622"/>
      <c r="X24" s="622"/>
      <c r="Y24" s="623"/>
      <c r="Z24" s="643">
        <v>20.2</v>
      </c>
      <c r="AA24" s="643"/>
      <c r="AB24" s="643"/>
      <c r="AC24" s="643"/>
      <c r="AD24" s="644">
        <v>13594119</v>
      </c>
      <c r="AE24" s="644"/>
      <c r="AF24" s="644"/>
      <c r="AG24" s="644"/>
      <c r="AH24" s="644"/>
      <c r="AI24" s="644"/>
      <c r="AJ24" s="644"/>
      <c r="AK24" s="644"/>
      <c r="AL24" s="608">
        <v>45.7</v>
      </c>
      <c r="AM24" s="624"/>
      <c r="AN24" s="624"/>
      <c r="AO24" s="645"/>
      <c r="AP24" s="721" t="s">
        <v>292</v>
      </c>
      <c r="AQ24" s="729"/>
      <c r="AR24" s="729"/>
      <c r="AS24" s="729"/>
      <c r="AT24" s="729"/>
      <c r="AU24" s="729"/>
      <c r="AV24" s="729"/>
      <c r="AW24" s="729"/>
      <c r="AX24" s="729"/>
      <c r="AY24" s="729"/>
      <c r="AZ24" s="729"/>
      <c r="BA24" s="729"/>
      <c r="BB24" s="729"/>
      <c r="BC24" s="729"/>
      <c r="BD24" s="729"/>
      <c r="BE24" s="729"/>
      <c r="BF24" s="723"/>
      <c r="BG24" s="605" t="s">
        <v>129</v>
      </c>
      <c r="BH24" s="622"/>
      <c r="BI24" s="622"/>
      <c r="BJ24" s="622"/>
      <c r="BK24" s="622"/>
      <c r="BL24" s="622"/>
      <c r="BM24" s="622"/>
      <c r="BN24" s="623"/>
      <c r="BO24" s="643" t="s">
        <v>129</v>
      </c>
      <c r="BP24" s="643"/>
      <c r="BQ24" s="643"/>
      <c r="BR24" s="643"/>
      <c r="BS24" s="644" t="s">
        <v>129</v>
      </c>
      <c r="BT24" s="644"/>
      <c r="BU24" s="644"/>
      <c r="BV24" s="644"/>
      <c r="BW24" s="644"/>
      <c r="BX24" s="644"/>
      <c r="BY24" s="644"/>
      <c r="BZ24" s="644"/>
      <c r="CA24" s="644"/>
      <c r="CB24" s="712"/>
      <c r="CD24" s="687" t="s">
        <v>293</v>
      </c>
      <c r="CE24" s="688"/>
      <c r="CF24" s="688"/>
      <c r="CG24" s="688"/>
      <c r="CH24" s="688"/>
      <c r="CI24" s="688"/>
      <c r="CJ24" s="688"/>
      <c r="CK24" s="688"/>
      <c r="CL24" s="688"/>
      <c r="CM24" s="688"/>
      <c r="CN24" s="688"/>
      <c r="CO24" s="688"/>
      <c r="CP24" s="688"/>
      <c r="CQ24" s="689"/>
      <c r="CR24" s="678">
        <v>26908759</v>
      </c>
      <c r="CS24" s="679"/>
      <c r="CT24" s="679"/>
      <c r="CU24" s="679"/>
      <c r="CV24" s="679"/>
      <c r="CW24" s="679"/>
      <c r="CX24" s="679"/>
      <c r="CY24" s="724"/>
      <c r="CZ24" s="725">
        <v>41.5</v>
      </c>
      <c r="DA24" s="710"/>
      <c r="DB24" s="710"/>
      <c r="DC24" s="726"/>
      <c r="DD24" s="727">
        <v>16069720</v>
      </c>
      <c r="DE24" s="679"/>
      <c r="DF24" s="679"/>
      <c r="DG24" s="679"/>
      <c r="DH24" s="679"/>
      <c r="DI24" s="679"/>
      <c r="DJ24" s="679"/>
      <c r="DK24" s="724"/>
      <c r="DL24" s="727">
        <v>14853668</v>
      </c>
      <c r="DM24" s="679"/>
      <c r="DN24" s="679"/>
      <c r="DO24" s="679"/>
      <c r="DP24" s="679"/>
      <c r="DQ24" s="679"/>
      <c r="DR24" s="679"/>
      <c r="DS24" s="679"/>
      <c r="DT24" s="679"/>
      <c r="DU24" s="679"/>
      <c r="DV24" s="724"/>
      <c r="DW24" s="725">
        <v>47.4</v>
      </c>
      <c r="DX24" s="710"/>
      <c r="DY24" s="710"/>
      <c r="DZ24" s="710"/>
      <c r="EA24" s="710"/>
      <c r="EB24" s="710"/>
      <c r="EC24" s="728"/>
    </row>
    <row r="25" spans="2:133" ht="11.25" customHeight="1" x14ac:dyDescent="0.15">
      <c r="B25" s="619" t="s">
        <v>294</v>
      </c>
      <c r="C25" s="620"/>
      <c r="D25" s="620"/>
      <c r="E25" s="620"/>
      <c r="F25" s="620"/>
      <c r="G25" s="620"/>
      <c r="H25" s="620"/>
      <c r="I25" s="620"/>
      <c r="J25" s="620"/>
      <c r="K25" s="620"/>
      <c r="L25" s="620"/>
      <c r="M25" s="620"/>
      <c r="N25" s="620"/>
      <c r="O25" s="620"/>
      <c r="P25" s="620"/>
      <c r="Q25" s="621"/>
      <c r="R25" s="605">
        <v>1400372</v>
      </c>
      <c r="S25" s="622"/>
      <c r="T25" s="622"/>
      <c r="U25" s="622"/>
      <c r="V25" s="622"/>
      <c r="W25" s="622"/>
      <c r="X25" s="622"/>
      <c r="Y25" s="623"/>
      <c r="Z25" s="643">
        <v>2.1</v>
      </c>
      <c r="AA25" s="643"/>
      <c r="AB25" s="643"/>
      <c r="AC25" s="643"/>
      <c r="AD25" s="644" t="s">
        <v>129</v>
      </c>
      <c r="AE25" s="644"/>
      <c r="AF25" s="644"/>
      <c r="AG25" s="644"/>
      <c r="AH25" s="644"/>
      <c r="AI25" s="644"/>
      <c r="AJ25" s="644"/>
      <c r="AK25" s="644"/>
      <c r="AL25" s="608" t="s">
        <v>129</v>
      </c>
      <c r="AM25" s="624"/>
      <c r="AN25" s="624"/>
      <c r="AO25" s="645"/>
      <c r="AP25" s="721" t="s">
        <v>295</v>
      </c>
      <c r="AQ25" s="729"/>
      <c r="AR25" s="729"/>
      <c r="AS25" s="729"/>
      <c r="AT25" s="729"/>
      <c r="AU25" s="729"/>
      <c r="AV25" s="729"/>
      <c r="AW25" s="729"/>
      <c r="AX25" s="729"/>
      <c r="AY25" s="729"/>
      <c r="AZ25" s="729"/>
      <c r="BA25" s="729"/>
      <c r="BB25" s="729"/>
      <c r="BC25" s="729"/>
      <c r="BD25" s="729"/>
      <c r="BE25" s="729"/>
      <c r="BF25" s="723"/>
      <c r="BG25" s="605" t="s">
        <v>129</v>
      </c>
      <c r="BH25" s="622"/>
      <c r="BI25" s="622"/>
      <c r="BJ25" s="622"/>
      <c r="BK25" s="622"/>
      <c r="BL25" s="622"/>
      <c r="BM25" s="622"/>
      <c r="BN25" s="623"/>
      <c r="BO25" s="643" t="s">
        <v>129</v>
      </c>
      <c r="BP25" s="643"/>
      <c r="BQ25" s="643"/>
      <c r="BR25" s="643"/>
      <c r="BS25" s="644" t="s">
        <v>129</v>
      </c>
      <c r="BT25" s="644"/>
      <c r="BU25" s="644"/>
      <c r="BV25" s="644"/>
      <c r="BW25" s="644"/>
      <c r="BX25" s="644"/>
      <c r="BY25" s="644"/>
      <c r="BZ25" s="644"/>
      <c r="CA25" s="644"/>
      <c r="CB25" s="712"/>
      <c r="CD25" s="664" t="s">
        <v>296</v>
      </c>
      <c r="CE25" s="665"/>
      <c r="CF25" s="665"/>
      <c r="CG25" s="665"/>
      <c r="CH25" s="665"/>
      <c r="CI25" s="665"/>
      <c r="CJ25" s="665"/>
      <c r="CK25" s="665"/>
      <c r="CL25" s="665"/>
      <c r="CM25" s="665"/>
      <c r="CN25" s="665"/>
      <c r="CO25" s="665"/>
      <c r="CP25" s="665"/>
      <c r="CQ25" s="666"/>
      <c r="CR25" s="605">
        <v>7274105</v>
      </c>
      <c r="CS25" s="606"/>
      <c r="CT25" s="606"/>
      <c r="CU25" s="606"/>
      <c r="CV25" s="606"/>
      <c r="CW25" s="606"/>
      <c r="CX25" s="606"/>
      <c r="CY25" s="607"/>
      <c r="CZ25" s="608">
        <v>11.2</v>
      </c>
      <c r="DA25" s="609"/>
      <c r="DB25" s="609"/>
      <c r="DC25" s="610"/>
      <c r="DD25" s="611">
        <v>6468935</v>
      </c>
      <c r="DE25" s="606"/>
      <c r="DF25" s="606"/>
      <c r="DG25" s="606"/>
      <c r="DH25" s="606"/>
      <c r="DI25" s="606"/>
      <c r="DJ25" s="606"/>
      <c r="DK25" s="607"/>
      <c r="DL25" s="611">
        <v>5887698</v>
      </c>
      <c r="DM25" s="606"/>
      <c r="DN25" s="606"/>
      <c r="DO25" s="606"/>
      <c r="DP25" s="606"/>
      <c r="DQ25" s="606"/>
      <c r="DR25" s="606"/>
      <c r="DS25" s="606"/>
      <c r="DT25" s="606"/>
      <c r="DU25" s="606"/>
      <c r="DV25" s="607"/>
      <c r="DW25" s="608">
        <v>18.8</v>
      </c>
      <c r="DX25" s="609"/>
      <c r="DY25" s="609"/>
      <c r="DZ25" s="609"/>
      <c r="EA25" s="609"/>
      <c r="EB25" s="609"/>
      <c r="EC25" s="672"/>
    </row>
    <row r="26" spans="2:133" ht="11.25" customHeight="1" x14ac:dyDescent="0.15">
      <c r="B26" s="619" t="s">
        <v>297</v>
      </c>
      <c r="C26" s="620"/>
      <c r="D26" s="620"/>
      <c r="E26" s="620"/>
      <c r="F26" s="620"/>
      <c r="G26" s="620"/>
      <c r="H26" s="620"/>
      <c r="I26" s="620"/>
      <c r="J26" s="620"/>
      <c r="K26" s="620"/>
      <c r="L26" s="620"/>
      <c r="M26" s="620"/>
      <c r="N26" s="620"/>
      <c r="O26" s="620"/>
      <c r="P26" s="620"/>
      <c r="Q26" s="621"/>
      <c r="R26" s="605">
        <v>48</v>
      </c>
      <c r="S26" s="622"/>
      <c r="T26" s="622"/>
      <c r="U26" s="622"/>
      <c r="V26" s="622"/>
      <c r="W26" s="622"/>
      <c r="X26" s="622"/>
      <c r="Y26" s="623"/>
      <c r="Z26" s="643">
        <v>0</v>
      </c>
      <c r="AA26" s="643"/>
      <c r="AB26" s="643"/>
      <c r="AC26" s="643"/>
      <c r="AD26" s="644" t="s">
        <v>129</v>
      </c>
      <c r="AE26" s="644"/>
      <c r="AF26" s="644"/>
      <c r="AG26" s="644"/>
      <c r="AH26" s="644"/>
      <c r="AI26" s="644"/>
      <c r="AJ26" s="644"/>
      <c r="AK26" s="644"/>
      <c r="AL26" s="608" t="s">
        <v>129</v>
      </c>
      <c r="AM26" s="624"/>
      <c r="AN26" s="624"/>
      <c r="AO26" s="645"/>
      <c r="AP26" s="721" t="s">
        <v>298</v>
      </c>
      <c r="AQ26" s="722"/>
      <c r="AR26" s="722"/>
      <c r="AS26" s="722"/>
      <c r="AT26" s="722"/>
      <c r="AU26" s="722"/>
      <c r="AV26" s="722"/>
      <c r="AW26" s="722"/>
      <c r="AX26" s="722"/>
      <c r="AY26" s="722"/>
      <c r="AZ26" s="722"/>
      <c r="BA26" s="722"/>
      <c r="BB26" s="722"/>
      <c r="BC26" s="722"/>
      <c r="BD26" s="722"/>
      <c r="BE26" s="722"/>
      <c r="BF26" s="723"/>
      <c r="BG26" s="605" t="s">
        <v>129</v>
      </c>
      <c r="BH26" s="622"/>
      <c r="BI26" s="622"/>
      <c r="BJ26" s="622"/>
      <c r="BK26" s="622"/>
      <c r="BL26" s="622"/>
      <c r="BM26" s="622"/>
      <c r="BN26" s="623"/>
      <c r="BO26" s="643" t="s">
        <v>129</v>
      </c>
      <c r="BP26" s="643"/>
      <c r="BQ26" s="643"/>
      <c r="BR26" s="643"/>
      <c r="BS26" s="644" t="s">
        <v>129</v>
      </c>
      <c r="BT26" s="644"/>
      <c r="BU26" s="644"/>
      <c r="BV26" s="644"/>
      <c r="BW26" s="644"/>
      <c r="BX26" s="644"/>
      <c r="BY26" s="644"/>
      <c r="BZ26" s="644"/>
      <c r="CA26" s="644"/>
      <c r="CB26" s="712"/>
      <c r="CD26" s="664" t="s">
        <v>299</v>
      </c>
      <c r="CE26" s="665"/>
      <c r="CF26" s="665"/>
      <c r="CG26" s="665"/>
      <c r="CH26" s="665"/>
      <c r="CI26" s="665"/>
      <c r="CJ26" s="665"/>
      <c r="CK26" s="665"/>
      <c r="CL26" s="665"/>
      <c r="CM26" s="665"/>
      <c r="CN26" s="665"/>
      <c r="CO26" s="665"/>
      <c r="CP26" s="665"/>
      <c r="CQ26" s="666"/>
      <c r="CR26" s="605">
        <v>4237593</v>
      </c>
      <c r="CS26" s="622"/>
      <c r="CT26" s="622"/>
      <c r="CU26" s="622"/>
      <c r="CV26" s="622"/>
      <c r="CW26" s="622"/>
      <c r="CX26" s="622"/>
      <c r="CY26" s="623"/>
      <c r="CZ26" s="608">
        <v>6.5</v>
      </c>
      <c r="DA26" s="609"/>
      <c r="DB26" s="609"/>
      <c r="DC26" s="610"/>
      <c r="DD26" s="611">
        <v>3573609</v>
      </c>
      <c r="DE26" s="622"/>
      <c r="DF26" s="622"/>
      <c r="DG26" s="622"/>
      <c r="DH26" s="622"/>
      <c r="DI26" s="622"/>
      <c r="DJ26" s="622"/>
      <c r="DK26" s="623"/>
      <c r="DL26" s="611" t="s">
        <v>129</v>
      </c>
      <c r="DM26" s="622"/>
      <c r="DN26" s="622"/>
      <c r="DO26" s="622"/>
      <c r="DP26" s="622"/>
      <c r="DQ26" s="622"/>
      <c r="DR26" s="622"/>
      <c r="DS26" s="622"/>
      <c r="DT26" s="622"/>
      <c r="DU26" s="622"/>
      <c r="DV26" s="623"/>
      <c r="DW26" s="608" t="s">
        <v>129</v>
      </c>
      <c r="DX26" s="609"/>
      <c r="DY26" s="609"/>
      <c r="DZ26" s="609"/>
      <c r="EA26" s="609"/>
      <c r="EB26" s="609"/>
      <c r="EC26" s="672"/>
    </row>
    <row r="27" spans="2:133" ht="11.25" customHeight="1" x14ac:dyDescent="0.15">
      <c r="B27" s="619" t="s">
        <v>300</v>
      </c>
      <c r="C27" s="620"/>
      <c r="D27" s="620"/>
      <c r="E27" s="620"/>
      <c r="F27" s="620"/>
      <c r="G27" s="620"/>
      <c r="H27" s="620"/>
      <c r="I27" s="620"/>
      <c r="J27" s="620"/>
      <c r="K27" s="620"/>
      <c r="L27" s="620"/>
      <c r="M27" s="620"/>
      <c r="N27" s="620"/>
      <c r="O27" s="620"/>
      <c r="P27" s="620"/>
      <c r="Q27" s="621"/>
      <c r="R27" s="605">
        <v>31821079</v>
      </c>
      <c r="S27" s="622"/>
      <c r="T27" s="622"/>
      <c r="U27" s="622"/>
      <c r="V27" s="622"/>
      <c r="W27" s="622"/>
      <c r="X27" s="622"/>
      <c r="Y27" s="623"/>
      <c r="Z27" s="643">
        <v>47.4</v>
      </c>
      <c r="AA27" s="643"/>
      <c r="AB27" s="643"/>
      <c r="AC27" s="643"/>
      <c r="AD27" s="644">
        <v>29578449</v>
      </c>
      <c r="AE27" s="644"/>
      <c r="AF27" s="644"/>
      <c r="AG27" s="644"/>
      <c r="AH27" s="644"/>
      <c r="AI27" s="644"/>
      <c r="AJ27" s="644"/>
      <c r="AK27" s="644"/>
      <c r="AL27" s="608">
        <v>99.5</v>
      </c>
      <c r="AM27" s="624"/>
      <c r="AN27" s="624"/>
      <c r="AO27" s="645"/>
      <c r="AP27" s="619" t="s">
        <v>301</v>
      </c>
      <c r="AQ27" s="620"/>
      <c r="AR27" s="620"/>
      <c r="AS27" s="620"/>
      <c r="AT27" s="620"/>
      <c r="AU27" s="620"/>
      <c r="AV27" s="620"/>
      <c r="AW27" s="620"/>
      <c r="AX27" s="620"/>
      <c r="AY27" s="620"/>
      <c r="AZ27" s="620"/>
      <c r="BA27" s="620"/>
      <c r="BB27" s="620"/>
      <c r="BC27" s="620"/>
      <c r="BD27" s="620"/>
      <c r="BE27" s="620"/>
      <c r="BF27" s="621"/>
      <c r="BG27" s="605">
        <v>13163508</v>
      </c>
      <c r="BH27" s="622"/>
      <c r="BI27" s="622"/>
      <c r="BJ27" s="622"/>
      <c r="BK27" s="622"/>
      <c r="BL27" s="622"/>
      <c r="BM27" s="622"/>
      <c r="BN27" s="623"/>
      <c r="BO27" s="643">
        <v>100</v>
      </c>
      <c r="BP27" s="643"/>
      <c r="BQ27" s="643"/>
      <c r="BR27" s="643"/>
      <c r="BS27" s="644">
        <v>188603</v>
      </c>
      <c r="BT27" s="644"/>
      <c r="BU27" s="644"/>
      <c r="BV27" s="644"/>
      <c r="BW27" s="644"/>
      <c r="BX27" s="644"/>
      <c r="BY27" s="644"/>
      <c r="BZ27" s="644"/>
      <c r="CA27" s="644"/>
      <c r="CB27" s="712"/>
      <c r="CD27" s="664" t="s">
        <v>302</v>
      </c>
      <c r="CE27" s="665"/>
      <c r="CF27" s="665"/>
      <c r="CG27" s="665"/>
      <c r="CH27" s="665"/>
      <c r="CI27" s="665"/>
      <c r="CJ27" s="665"/>
      <c r="CK27" s="665"/>
      <c r="CL27" s="665"/>
      <c r="CM27" s="665"/>
      <c r="CN27" s="665"/>
      <c r="CO27" s="665"/>
      <c r="CP27" s="665"/>
      <c r="CQ27" s="666"/>
      <c r="CR27" s="605">
        <v>11524048</v>
      </c>
      <c r="CS27" s="606"/>
      <c r="CT27" s="606"/>
      <c r="CU27" s="606"/>
      <c r="CV27" s="606"/>
      <c r="CW27" s="606"/>
      <c r="CX27" s="606"/>
      <c r="CY27" s="607"/>
      <c r="CZ27" s="608">
        <v>17.8</v>
      </c>
      <c r="DA27" s="609"/>
      <c r="DB27" s="609"/>
      <c r="DC27" s="610"/>
      <c r="DD27" s="611">
        <v>2311731</v>
      </c>
      <c r="DE27" s="606"/>
      <c r="DF27" s="606"/>
      <c r="DG27" s="606"/>
      <c r="DH27" s="606"/>
      <c r="DI27" s="606"/>
      <c r="DJ27" s="606"/>
      <c r="DK27" s="607"/>
      <c r="DL27" s="611">
        <v>2283809</v>
      </c>
      <c r="DM27" s="606"/>
      <c r="DN27" s="606"/>
      <c r="DO27" s="606"/>
      <c r="DP27" s="606"/>
      <c r="DQ27" s="606"/>
      <c r="DR27" s="606"/>
      <c r="DS27" s="606"/>
      <c r="DT27" s="606"/>
      <c r="DU27" s="606"/>
      <c r="DV27" s="607"/>
      <c r="DW27" s="608">
        <v>7.3</v>
      </c>
      <c r="DX27" s="609"/>
      <c r="DY27" s="609"/>
      <c r="DZ27" s="609"/>
      <c r="EA27" s="609"/>
      <c r="EB27" s="609"/>
      <c r="EC27" s="672"/>
    </row>
    <row r="28" spans="2:133" ht="11.25" customHeight="1" x14ac:dyDescent="0.15">
      <c r="B28" s="619" t="s">
        <v>303</v>
      </c>
      <c r="C28" s="620"/>
      <c r="D28" s="620"/>
      <c r="E28" s="620"/>
      <c r="F28" s="620"/>
      <c r="G28" s="620"/>
      <c r="H28" s="620"/>
      <c r="I28" s="620"/>
      <c r="J28" s="620"/>
      <c r="K28" s="620"/>
      <c r="L28" s="620"/>
      <c r="M28" s="620"/>
      <c r="N28" s="620"/>
      <c r="O28" s="620"/>
      <c r="P28" s="620"/>
      <c r="Q28" s="621"/>
      <c r="R28" s="605">
        <v>16860</v>
      </c>
      <c r="S28" s="622"/>
      <c r="T28" s="622"/>
      <c r="U28" s="622"/>
      <c r="V28" s="622"/>
      <c r="W28" s="622"/>
      <c r="X28" s="622"/>
      <c r="Y28" s="623"/>
      <c r="Z28" s="643">
        <v>0</v>
      </c>
      <c r="AA28" s="643"/>
      <c r="AB28" s="643"/>
      <c r="AC28" s="643"/>
      <c r="AD28" s="644">
        <v>16860</v>
      </c>
      <c r="AE28" s="644"/>
      <c r="AF28" s="644"/>
      <c r="AG28" s="644"/>
      <c r="AH28" s="644"/>
      <c r="AI28" s="644"/>
      <c r="AJ28" s="644"/>
      <c r="AK28" s="644"/>
      <c r="AL28" s="608">
        <v>0.1</v>
      </c>
      <c r="AM28" s="624"/>
      <c r="AN28" s="624"/>
      <c r="AO28" s="645"/>
      <c r="AP28" s="619"/>
      <c r="AQ28" s="620"/>
      <c r="AR28" s="620"/>
      <c r="AS28" s="620"/>
      <c r="AT28" s="620"/>
      <c r="AU28" s="620"/>
      <c r="AV28" s="620"/>
      <c r="AW28" s="620"/>
      <c r="AX28" s="620"/>
      <c r="AY28" s="620"/>
      <c r="AZ28" s="620"/>
      <c r="BA28" s="620"/>
      <c r="BB28" s="620"/>
      <c r="BC28" s="620"/>
      <c r="BD28" s="620"/>
      <c r="BE28" s="620"/>
      <c r="BF28" s="621"/>
      <c r="BG28" s="605"/>
      <c r="BH28" s="622"/>
      <c r="BI28" s="622"/>
      <c r="BJ28" s="622"/>
      <c r="BK28" s="622"/>
      <c r="BL28" s="622"/>
      <c r="BM28" s="622"/>
      <c r="BN28" s="623"/>
      <c r="BO28" s="643"/>
      <c r="BP28" s="643"/>
      <c r="BQ28" s="643"/>
      <c r="BR28" s="643"/>
      <c r="BS28" s="611"/>
      <c r="BT28" s="622"/>
      <c r="BU28" s="622"/>
      <c r="BV28" s="622"/>
      <c r="BW28" s="622"/>
      <c r="BX28" s="622"/>
      <c r="BY28" s="622"/>
      <c r="BZ28" s="622"/>
      <c r="CA28" s="622"/>
      <c r="CB28" s="671"/>
      <c r="CD28" s="664" t="s">
        <v>304</v>
      </c>
      <c r="CE28" s="665"/>
      <c r="CF28" s="665"/>
      <c r="CG28" s="665"/>
      <c r="CH28" s="665"/>
      <c r="CI28" s="665"/>
      <c r="CJ28" s="665"/>
      <c r="CK28" s="665"/>
      <c r="CL28" s="665"/>
      <c r="CM28" s="665"/>
      <c r="CN28" s="665"/>
      <c r="CO28" s="665"/>
      <c r="CP28" s="665"/>
      <c r="CQ28" s="666"/>
      <c r="CR28" s="605">
        <v>8110606</v>
      </c>
      <c r="CS28" s="622"/>
      <c r="CT28" s="622"/>
      <c r="CU28" s="622"/>
      <c r="CV28" s="622"/>
      <c r="CW28" s="622"/>
      <c r="CX28" s="622"/>
      <c r="CY28" s="623"/>
      <c r="CZ28" s="608">
        <v>12.5</v>
      </c>
      <c r="DA28" s="609"/>
      <c r="DB28" s="609"/>
      <c r="DC28" s="610"/>
      <c r="DD28" s="611">
        <v>7289054</v>
      </c>
      <c r="DE28" s="622"/>
      <c r="DF28" s="622"/>
      <c r="DG28" s="622"/>
      <c r="DH28" s="622"/>
      <c r="DI28" s="622"/>
      <c r="DJ28" s="622"/>
      <c r="DK28" s="623"/>
      <c r="DL28" s="611">
        <v>6682161</v>
      </c>
      <c r="DM28" s="622"/>
      <c r="DN28" s="622"/>
      <c r="DO28" s="622"/>
      <c r="DP28" s="622"/>
      <c r="DQ28" s="622"/>
      <c r="DR28" s="622"/>
      <c r="DS28" s="622"/>
      <c r="DT28" s="622"/>
      <c r="DU28" s="622"/>
      <c r="DV28" s="623"/>
      <c r="DW28" s="608">
        <v>21.3</v>
      </c>
      <c r="DX28" s="609"/>
      <c r="DY28" s="609"/>
      <c r="DZ28" s="609"/>
      <c r="EA28" s="609"/>
      <c r="EB28" s="609"/>
      <c r="EC28" s="672"/>
    </row>
    <row r="29" spans="2:133" ht="11.25" customHeight="1" x14ac:dyDescent="0.15">
      <c r="B29" s="619" t="s">
        <v>305</v>
      </c>
      <c r="C29" s="620"/>
      <c r="D29" s="620"/>
      <c r="E29" s="620"/>
      <c r="F29" s="620"/>
      <c r="G29" s="620"/>
      <c r="H29" s="620"/>
      <c r="I29" s="620"/>
      <c r="J29" s="620"/>
      <c r="K29" s="620"/>
      <c r="L29" s="620"/>
      <c r="M29" s="620"/>
      <c r="N29" s="620"/>
      <c r="O29" s="620"/>
      <c r="P29" s="620"/>
      <c r="Q29" s="621"/>
      <c r="R29" s="605">
        <v>149028</v>
      </c>
      <c r="S29" s="622"/>
      <c r="T29" s="622"/>
      <c r="U29" s="622"/>
      <c r="V29" s="622"/>
      <c r="W29" s="622"/>
      <c r="X29" s="622"/>
      <c r="Y29" s="623"/>
      <c r="Z29" s="643">
        <v>0.2</v>
      </c>
      <c r="AA29" s="643"/>
      <c r="AB29" s="643"/>
      <c r="AC29" s="643"/>
      <c r="AD29" s="644" t="s">
        <v>129</v>
      </c>
      <c r="AE29" s="644"/>
      <c r="AF29" s="644"/>
      <c r="AG29" s="644"/>
      <c r="AH29" s="644"/>
      <c r="AI29" s="644"/>
      <c r="AJ29" s="644"/>
      <c r="AK29" s="644"/>
      <c r="AL29" s="608" t="s">
        <v>129</v>
      </c>
      <c r="AM29" s="624"/>
      <c r="AN29" s="624"/>
      <c r="AO29" s="645"/>
      <c r="AP29" s="627"/>
      <c r="AQ29" s="628"/>
      <c r="AR29" s="628"/>
      <c r="AS29" s="628"/>
      <c r="AT29" s="628"/>
      <c r="AU29" s="628"/>
      <c r="AV29" s="628"/>
      <c r="AW29" s="628"/>
      <c r="AX29" s="628"/>
      <c r="AY29" s="628"/>
      <c r="AZ29" s="628"/>
      <c r="BA29" s="628"/>
      <c r="BB29" s="628"/>
      <c r="BC29" s="628"/>
      <c r="BD29" s="628"/>
      <c r="BE29" s="628"/>
      <c r="BF29" s="629"/>
      <c r="BG29" s="605"/>
      <c r="BH29" s="622"/>
      <c r="BI29" s="622"/>
      <c r="BJ29" s="622"/>
      <c r="BK29" s="622"/>
      <c r="BL29" s="622"/>
      <c r="BM29" s="622"/>
      <c r="BN29" s="623"/>
      <c r="BO29" s="643"/>
      <c r="BP29" s="643"/>
      <c r="BQ29" s="643"/>
      <c r="BR29" s="643"/>
      <c r="BS29" s="644"/>
      <c r="BT29" s="644"/>
      <c r="BU29" s="644"/>
      <c r="BV29" s="644"/>
      <c r="BW29" s="644"/>
      <c r="BX29" s="644"/>
      <c r="BY29" s="644"/>
      <c r="BZ29" s="644"/>
      <c r="CA29" s="644"/>
      <c r="CB29" s="712"/>
      <c r="CD29" s="713" t="s">
        <v>306</v>
      </c>
      <c r="CE29" s="714"/>
      <c r="CF29" s="664" t="s">
        <v>70</v>
      </c>
      <c r="CG29" s="665"/>
      <c r="CH29" s="665"/>
      <c r="CI29" s="665"/>
      <c r="CJ29" s="665"/>
      <c r="CK29" s="665"/>
      <c r="CL29" s="665"/>
      <c r="CM29" s="665"/>
      <c r="CN29" s="665"/>
      <c r="CO29" s="665"/>
      <c r="CP29" s="665"/>
      <c r="CQ29" s="666"/>
      <c r="CR29" s="605">
        <v>8110250</v>
      </c>
      <c r="CS29" s="606"/>
      <c r="CT29" s="606"/>
      <c r="CU29" s="606"/>
      <c r="CV29" s="606"/>
      <c r="CW29" s="606"/>
      <c r="CX29" s="606"/>
      <c r="CY29" s="607"/>
      <c r="CZ29" s="608">
        <v>12.5</v>
      </c>
      <c r="DA29" s="609"/>
      <c r="DB29" s="609"/>
      <c r="DC29" s="610"/>
      <c r="DD29" s="611">
        <v>7288698</v>
      </c>
      <c r="DE29" s="606"/>
      <c r="DF29" s="606"/>
      <c r="DG29" s="606"/>
      <c r="DH29" s="606"/>
      <c r="DI29" s="606"/>
      <c r="DJ29" s="606"/>
      <c r="DK29" s="607"/>
      <c r="DL29" s="611">
        <v>6681805</v>
      </c>
      <c r="DM29" s="606"/>
      <c r="DN29" s="606"/>
      <c r="DO29" s="606"/>
      <c r="DP29" s="606"/>
      <c r="DQ29" s="606"/>
      <c r="DR29" s="606"/>
      <c r="DS29" s="606"/>
      <c r="DT29" s="606"/>
      <c r="DU29" s="606"/>
      <c r="DV29" s="607"/>
      <c r="DW29" s="608">
        <v>21.3</v>
      </c>
      <c r="DX29" s="609"/>
      <c r="DY29" s="609"/>
      <c r="DZ29" s="609"/>
      <c r="EA29" s="609"/>
      <c r="EB29" s="609"/>
      <c r="EC29" s="672"/>
    </row>
    <row r="30" spans="2:133" ht="11.25" customHeight="1" x14ac:dyDescent="0.15">
      <c r="B30" s="619" t="s">
        <v>307</v>
      </c>
      <c r="C30" s="620"/>
      <c r="D30" s="620"/>
      <c r="E30" s="620"/>
      <c r="F30" s="620"/>
      <c r="G30" s="620"/>
      <c r="H30" s="620"/>
      <c r="I30" s="620"/>
      <c r="J30" s="620"/>
      <c r="K30" s="620"/>
      <c r="L30" s="620"/>
      <c r="M30" s="620"/>
      <c r="N30" s="620"/>
      <c r="O30" s="620"/>
      <c r="P30" s="620"/>
      <c r="Q30" s="621"/>
      <c r="R30" s="605">
        <v>363325</v>
      </c>
      <c r="S30" s="622"/>
      <c r="T30" s="622"/>
      <c r="U30" s="622"/>
      <c r="V30" s="622"/>
      <c r="W30" s="622"/>
      <c r="X30" s="622"/>
      <c r="Y30" s="623"/>
      <c r="Z30" s="643">
        <v>0.5</v>
      </c>
      <c r="AA30" s="643"/>
      <c r="AB30" s="643"/>
      <c r="AC30" s="643"/>
      <c r="AD30" s="644">
        <v>36485</v>
      </c>
      <c r="AE30" s="644"/>
      <c r="AF30" s="644"/>
      <c r="AG30" s="644"/>
      <c r="AH30" s="644"/>
      <c r="AI30" s="644"/>
      <c r="AJ30" s="644"/>
      <c r="AK30" s="644"/>
      <c r="AL30" s="608">
        <v>0.1</v>
      </c>
      <c r="AM30" s="624"/>
      <c r="AN30" s="624"/>
      <c r="AO30" s="645"/>
      <c r="AP30" s="681" t="s">
        <v>225</v>
      </c>
      <c r="AQ30" s="682"/>
      <c r="AR30" s="682"/>
      <c r="AS30" s="682"/>
      <c r="AT30" s="682"/>
      <c r="AU30" s="682"/>
      <c r="AV30" s="682"/>
      <c r="AW30" s="682"/>
      <c r="AX30" s="682"/>
      <c r="AY30" s="682"/>
      <c r="AZ30" s="682"/>
      <c r="BA30" s="682"/>
      <c r="BB30" s="682"/>
      <c r="BC30" s="682"/>
      <c r="BD30" s="682"/>
      <c r="BE30" s="682"/>
      <c r="BF30" s="683"/>
      <c r="BG30" s="681" t="s">
        <v>308</v>
      </c>
      <c r="BH30" s="719"/>
      <c r="BI30" s="719"/>
      <c r="BJ30" s="719"/>
      <c r="BK30" s="719"/>
      <c r="BL30" s="719"/>
      <c r="BM30" s="719"/>
      <c r="BN30" s="719"/>
      <c r="BO30" s="719"/>
      <c r="BP30" s="719"/>
      <c r="BQ30" s="720"/>
      <c r="BR30" s="681" t="s">
        <v>309</v>
      </c>
      <c r="BS30" s="719"/>
      <c r="BT30" s="719"/>
      <c r="BU30" s="719"/>
      <c r="BV30" s="719"/>
      <c r="BW30" s="719"/>
      <c r="BX30" s="719"/>
      <c r="BY30" s="719"/>
      <c r="BZ30" s="719"/>
      <c r="CA30" s="719"/>
      <c r="CB30" s="720"/>
      <c r="CD30" s="715"/>
      <c r="CE30" s="716"/>
      <c r="CF30" s="664" t="s">
        <v>310</v>
      </c>
      <c r="CG30" s="665"/>
      <c r="CH30" s="665"/>
      <c r="CI30" s="665"/>
      <c r="CJ30" s="665"/>
      <c r="CK30" s="665"/>
      <c r="CL30" s="665"/>
      <c r="CM30" s="665"/>
      <c r="CN30" s="665"/>
      <c r="CO30" s="665"/>
      <c r="CP30" s="665"/>
      <c r="CQ30" s="666"/>
      <c r="CR30" s="605">
        <v>7825686</v>
      </c>
      <c r="CS30" s="622"/>
      <c r="CT30" s="622"/>
      <c r="CU30" s="622"/>
      <c r="CV30" s="622"/>
      <c r="CW30" s="622"/>
      <c r="CX30" s="622"/>
      <c r="CY30" s="623"/>
      <c r="CZ30" s="608">
        <v>12.1</v>
      </c>
      <c r="DA30" s="609"/>
      <c r="DB30" s="609"/>
      <c r="DC30" s="610"/>
      <c r="DD30" s="611">
        <v>7071940</v>
      </c>
      <c r="DE30" s="622"/>
      <c r="DF30" s="622"/>
      <c r="DG30" s="622"/>
      <c r="DH30" s="622"/>
      <c r="DI30" s="622"/>
      <c r="DJ30" s="622"/>
      <c r="DK30" s="623"/>
      <c r="DL30" s="611">
        <v>6465047</v>
      </c>
      <c r="DM30" s="622"/>
      <c r="DN30" s="622"/>
      <c r="DO30" s="622"/>
      <c r="DP30" s="622"/>
      <c r="DQ30" s="622"/>
      <c r="DR30" s="622"/>
      <c r="DS30" s="622"/>
      <c r="DT30" s="622"/>
      <c r="DU30" s="622"/>
      <c r="DV30" s="623"/>
      <c r="DW30" s="608">
        <v>20.6</v>
      </c>
      <c r="DX30" s="609"/>
      <c r="DY30" s="609"/>
      <c r="DZ30" s="609"/>
      <c r="EA30" s="609"/>
      <c r="EB30" s="609"/>
      <c r="EC30" s="672"/>
    </row>
    <row r="31" spans="2:133" ht="11.25" customHeight="1" x14ac:dyDescent="0.15">
      <c r="B31" s="619" t="s">
        <v>311</v>
      </c>
      <c r="C31" s="620"/>
      <c r="D31" s="620"/>
      <c r="E31" s="620"/>
      <c r="F31" s="620"/>
      <c r="G31" s="620"/>
      <c r="H31" s="620"/>
      <c r="I31" s="620"/>
      <c r="J31" s="620"/>
      <c r="K31" s="620"/>
      <c r="L31" s="620"/>
      <c r="M31" s="620"/>
      <c r="N31" s="620"/>
      <c r="O31" s="620"/>
      <c r="P31" s="620"/>
      <c r="Q31" s="621"/>
      <c r="R31" s="605">
        <v>73180</v>
      </c>
      <c r="S31" s="622"/>
      <c r="T31" s="622"/>
      <c r="U31" s="622"/>
      <c r="V31" s="622"/>
      <c r="W31" s="622"/>
      <c r="X31" s="622"/>
      <c r="Y31" s="623"/>
      <c r="Z31" s="643">
        <v>0.1</v>
      </c>
      <c r="AA31" s="643"/>
      <c r="AB31" s="643"/>
      <c r="AC31" s="643"/>
      <c r="AD31" s="644">
        <v>3</v>
      </c>
      <c r="AE31" s="644"/>
      <c r="AF31" s="644"/>
      <c r="AG31" s="644"/>
      <c r="AH31" s="644"/>
      <c r="AI31" s="644"/>
      <c r="AJ31" s="644"/>
      <c r="AK31" s="644"/>
      <c r="AL31" s="608">
        <v>0</v>
      </c>
      <c r="AM31" s="624"/>
      <c r="AN31" s="624"/>
      <c r="AO31" s="645"/>
      <c r="AP31" s="694" t="s">
        <v>312</v>
      </c>
      <c r="AQ31" s="695"/>
      <c r="AR31" s="695"/>
      <c r="AS31" s="695"/>
      <c r="AT31" s="700" t="s">
        <v>313</v>
      </c>
      <c r="AU31" s="360"/>
      <c r="AV31" s="360"/>
      <c r="AW31" s="360"/>
      <c r="AX31" s="705" t="s">
        <v>190</v>
      </c>
      <c r="AY31" s="706"/>
      <c r="AZ31" s="706"/>
      <c r="BA31" s="706"/>
      <c r="BB31" s="706"/>
      <c r="BC31" s="706"/>
      <c r="BD31" s="706"/>
      <c r="BE31" s="706"/>
      <c r="BF31" s="707"/>
      <c r="BG31" s="708">
        <v>99.4</v>
      </c>
      <c r="BH31" s="709"/>
      <c r="BI31" s="709"/>
      <c r="BJ31" s="709"/>
      <c r="BK31" s="709"/>
      <c r="BL31" s="709"/>
      <c r="BM31" s="710">
        <v>97.6</v>
      </c>
      <c r="BN31" s="709"/>
      <c r="BO31" s="709"/>
      <c r="BP31" s="709"/>
      <c r="BQ31" s="711"/>
      <c r="BR31" s="708">
        <v>99</v>
      </c>
      <c r="BS31" s="709"/>
      <c r="BT31" s="709"/>
      <c r="BU31" s="709"/>
      <c r="BV31" s="709"/>
      <c r="BW31" s="709"/>
      <c r="BX31" s="710">
        <v>97</v>
      </c>
      <c r="BY31" s="709"/>
      <c r="BZ31" s="709"/>
      <c r="CA31" s="709"/>
      <c r="CB31" s="711"/>
      <c r="CD31" s="715"/>
      <c r="CE31" s="716"/>
      <c r="CF31" s="664" t="s">
        <v>314</v>
      </c>
      <c r="CG31" s="665"/>
      <c r="CH31" s="665"/>
      <c r="CI31" s="665"/>
      <c r="CJ31" s="665"/>
      <c r="CK31" s="665"/>
      <c r="CL31" s="665"/>
      <c r="CM31" s="665"/>
      <c r="CN31" s="665"/>
      <c r="CO31" s="665"/>
      <c r="CP31" s="665"/>
      <c r="CQ31" s="666"/>
      <c r="CR31" s="605">
        <v>284564</v>
      </c>
      <c r="CS31" s="606"/>
      <c r="CT31" s="606"/>
      <c r="CU31" s="606"/>
      <c r="CV31" s="606"/>
      <c r="CW31" s="606"/>
      <c r="CX31" s="606"/>
      <c r="CY31" s="607"/>
      <c r="CZ31" s="608">
        <v>0.4</v>
      </c>
      <c r="DA31" s="609"/>
      <c r="DB31" s="609"/>
      <c r="DC31" s="610"/>
      <c r="DD31" s="611">
        <v>216758</v>
      </c>
      <c r="DE31" s="606"/>
      <c r="DF31" s="606"/>
      <c r="DG31" s="606"/>
      <c r="DH31" s="606"/>
      <c r="DI31" s="606"/>
      <c r="DJ31" s="606"/>
      <c r="DK31" s="607"/>
      <c r="DL31" s="611">
        <v>216758</v>
      </c>
      <c r="DM31" s="606"/>
      <c r="DN31" s="606"/>
      <c r="DO31" s="606"/>
      <c r="DP31" s="606"/>
      <c r="DQ31" s="606"/>
      <c r="DR31" s="606"/>
      <c r="DS31" s="606"/>
      <c r="DT31" s="606"/>
      <c r="DU31" s="606"/>
      <c r="DV31" s="607"/>
      <c r="DW31" s="608">
        <v>0.7</v>
      </c>
      <c r="DX31" s="609"/>
      <c r="DY31" s="609"/>
      <c r="DZ31" s="609"/>
      <c r="EA31" s="609"/>
      <c r="EB31" s="609"/>
      <c r="EC31" s="672"/>
    </row>
    <row r="32" spans="2:133" ht="11.25" customHeight="1" x14ac:dyDescent="0.15">
      <c r="B32" s="619" t="s">
        <v>315</v>
      </c>
      <c r="C32" s="620"/>
      <c r="D32" s="620"/>
      <c r="E32" s="620"/>
      <c r="F32" s="620"/>
      <c r="G32" s="620"/>
      <c r="H32" s="620"/>
      <c r="I32" s="620"/>
      <c r="J32" s="620"/>
      <c r="K32" s="620"/>
      <c r="L32" s="620"/>
      <c r="M32" s="620"/>
      <c r="N32" s="620"/>
      <c r="O32" s="620"/>
      <c r="P32" s="620"/>
      <c r="Q32" s="621"/>
      <c r="R32" s="605">
        <v>12349854</v>
      </c>
      <c r="S32" s="622"/>
      <c r="T32" s="622"/>
      <c r="U32" s="622"/>
      <c r="V32" s="622"/>
      <c r="W32" s="622"/>
      <c r="X32" s="622"/>
      <c r="Y32" s="623"/>
      <c r="Z32" s="643">
        <v>18.399999999999999</v>
      </c>
      <c r="AA32" s="643"/>
      <c r="AB32" s="643"/>
      <c r="AC32" s="643"/>
      <c r="AD32" s="644" t="s">
        <v>129</v>
      </c>
      <c r="AE32" s="644"/>
      <c r="AF32" s="644"/>
      <c r="AG32" s="644"/>
      <c r="AH32" s="644"/>
      <c r="AI32" s="644"/>
      <c r="AJ32" s="644"/>
      <c r="AK32" s="644"/>
      <c r="AL32" s="608" t="s">
        <v>129</v>
      </c>
      <c r="AM32" s="624"/>
      <c r="AN32" s="624"/>
      <c r="AO32" s="645"/>
      <c r="AP32" s="696"/>
      <c r="AQ32" s="697"/>
      <c r="AR32" s="697"/>
      <c r="AS32" s="697"/>
      <c r="AT32" s="701"/>
      <c r="AU32" s="361" t="s">
        <v>316</v>
      </c>
      <c r="AV32" s="361"/>
      <c r="AW32" s="361"/>
      <c r="AX32" s="619" t="s">
        <v>317</v>
      </c>
      <c r="AY32" s="620"/>
      <c r="AZ32" s="620"/>
      <c r="BA32" s="620"/>
      <c r="BB32" s="620"/>
      <c r="BC32" s="620"/>
      <c r="BD32" s="620"/>
      <c r="BE32" s="620"/>
      <c r="BF32" s="621"/>
      <c r="BG32" s="703">
        <v>99.5</v>
      </c>
      <c r="BH32" s="606"/>
      <c r="BI32" s="606"/>
      <c r="BJ32" s="606"/>
      <c r="BK32" s="606"/>
      <c r="BL32" s="606"/>
      <c r="BM32" s="624">
        <v>98.3</v>
      </c>
      <c r="BN32" s="704"/>
      <c r="BO32" s="704"/>
      <c r="BP32" s="704"/>
      <c r="BQ32" s="670"/>
      <c r="BR32" s="703">
        <v>99.2</v>
      </c>
      <c r="BS32" s="606"/>
      <c r="BT32" s="606"/>
      <c r="BU32" s="606"/>
      <c r="BV32" s="606"/>
      <c r="BW32" s="606"/>
      <c r="BX32" s="624">
        <v>97.8</v>
      </c>
      <c r="BY32" s="704"/>
      <c r="BZ32" s="704"/>
      <c r="CA32" s="704"/>
      <c r="CB32" s="670"/>
      <c r="CD32" s="717"/>
      <c r="CE32" s="718"/>
      <c r="CF32" s="664" t="s">
        <v>318</v>
      </c>
      <c r="CG32" s="665"/>
      <c r="CH32" s="665"/>
      <c r="CI32" s="665"/>
      <c r="CJ32" s="665"/>
      <c r="CK32" s="665"/>
      <c r="CL32" s="665"/>
      <c r="CM32" s="665"/>
      <c r="CN32" s="665"/>
      <c r="CO32" s="665"/>
      <c r="CP32" s="665"/>
      <c r="CQ32" s="666"/>
      <c r="CR32" s="605">
        <v>356</v>
      </c>
      <c r="CS32" s="622"/>
      <c r="CT32" s="622"/>
      <c r="CU32" s="622"/>
      <c r="CV32" s="622"/>
      <c r="CW32" s="622"/>
      <c r="CX32" s="622"/>
      <c r="CY32" s="623"/>
      <c r="CZ32" s="608">
        <v>0</v>
      </c>
      <c r="DA32" s="609"/>
      <c r="DB32" s="609"/>
      <c r="DC32" s="610"/>
      <c r="DD32" s="611">
        <v>356</v>
      </c>
      <c r="DE32" s="622"/>
      <c r="DF32" s="622"/>
      <c r="DG32" s="622"/>
      <c r="DH32" s="622"/>
      <c r="DI32" s="622"/>
      <c r="DJ32" s="622"/>
      <c r="DK32" s="623"/>
      <c r="DL32" s="611">
        <v>356</v>
      </c>
      <c r="DM32" s="622"/>
      <c r="DN32" s="622"/>
      <c r="DO32" s="622"/>
      <c r="DP32" s="622"/>
      <c r="DQ32" s="622"/>
      <c r="DR32" s="622"/>
      <c r="DS32" s="622"/>
      <c r="DT32" s="622"/>
      <c r="DU32" s="622"/>
      <c r="DV32" s="623"/>
      <c r="DW32" s="608">
        <v>0</v>
      </c>
      <c r="DX32" s="609"/>
      <c r="DY32" s="609"/>
      <c r="DZ32" s="609"/>
      <c r="EA32" s="609"/>
      <c r="EB32" s="609"/>
      <c r="EC32" s="672"/>
    </row>
    <row r="33" spans="2:133" ht="11.25" customHeight="1" x14ac:dyDescent="0.15">
      <c r="B33" s="690" t="s">
        <v>319</v>
      </c>
      <c r="C33" s="691"/>
      <c r="D33" s="691"/>
      <c r="E33" s="691"/>
      <c r="F33" s="691"/>
      <c r="G33" s="691"/>
      <c r="H33" s="691"/>
      <c r="I33" s="691"/>
      <c r="J33" s="691"/>
      <c r="K33" s="691"/>
      <c r="L33" s="691"/>
      <c r="M33" s="691"/>
      <c r="N33" s="691"/>
      <c r="O33" s="691"/>
      <c r="P33" s="691"/>
      <c r="Q33" s="692"/>
      <c r="R33" s="605" t="s">
        <v>129</v>
      </c>
      <c r="S33" s="622"/>
      <c r="T33" s="622"/>
      <c r="U33" s="622"/>
      <c r="V33" s="622"/>
      <c r="W33" s="622"/>
      <c r="X33" s="622"/>
      <c r="Y33" s="623"/>
      <c r="Z33" s="643" t="s">
        <v>129</v>
      </c>
      <c r="AA33" s="643"/>
      <c r="AB33" s="643"/>
      <c r="AC33" s="643"/>
      <c r="AD33" s="644" t="s">
        <v>129</v>
      </c>
      <c r="AE33" s="644"/>
      <c r="AF33" s="644"/>
      <c r="AG33" s="644"/>
      <c r="AH33" s="644"/>
      <c r="AI33" s="644"/>
      <c r="AJ33" s="644"/>
      <c r="AK33" s="644"/>
      <c r="AL33" s="608" t="s">
        <v>129</v>
      </c>
      <c r="AM33" s="624"/>
      <c r="AN33" s="624"/>
      <c r="AO33" s="645"/>
      <c r="AP33" s="698"/>
      <c r="AQ33" s="699"/>
      <c r="AR33" s="699"/>
      <c r="AS33" s="699"/>
      <c r="AT33" s="702"/>
      <c r="AU33" s="362"/>
      <c r="AV33" s="362"/>
      <c r="AW33" s="362"/>
      <c r="AX33" s="627" t="s">
        <v>320</v>
      </c>
      <c r="AY33" s="628"/>
      <c r="AZ33" s="628"/>
      <c r="BA33" s="628"/>
      <c r="BB33" s="628"/>
      <c r="BC33" s="628"/>
      <c r="BD33" s="628"/>
      <c r="BE33" s="628"/>
      <c r="BF33" s="629"/>
      <c r="BG33" s="693">
        <v>99.2</v>
      </c>
      <c r="BH33" s="631"/>
      <c r="BI33" s="631"/>
      <c r="BJ33" s="631"/>
      <c r="BK33" s="631"/>
      <c r="BL33" s="631"/>
      <c r="BM33" s="653">
        <v>96.8</v>
      </c>
      <c r="BN33" s="631"/>
      <c r="BO33" s="631"/>
      <c r="BP33" s="631"/>
      <c r="BQ33" s="647"/>
      <c r="BR33" s="693">
        <v>98.8</v>
      </c>
      <c r="BS33" s="631"/>
      <c r="BT33" s="631"/>
      <c r="BU33" s="631"/>
      <c r="BV33" s="631"/>
      <c r="BW33" s="631"/>
      <c r="BX33" s="653">
        <v>96.1</v>
      </c>
      <c r="BY33" s="631"/>
      <c r="BZ33" s="631"/>
      <c r="CA33" s="631"/>
      <c r="CB33" s="647"/>
      <c r="CD33" s="664" t="s">
        <v>321</v>
      </c>
      <c r="CE33" s="665"/>
      <c r="CF33" s="665"/>
      <c r="CG33" s="665"/>
      <c r="CH33" s="665"/>
      <c r="CI33" s="665"/>
      <c r="CJ33" s="665"/>
      <c r="CK33" s="665"/>
      <c r="CL33" s="665"/>
      <c r="CM33" s="665"/>
      <c r="CN33" s="665"/>
      <c r="CO33" s="665"/>
      <c r="CP33" s="665"/>
      <c r="CQ33" s="666"/>
      <c r="CR33" s="605">
        <v>30243547</v>
      </c>
      <c r="CS33" s="606"/>
      <c r="CT33" s="606"/>
      <c r="CU33" s="606"/>
      <c r="CV33" s="606"/>
      <c r="CW33" s="606"/>
      <c r="CX33" s="606"/>
      <c r="CY33" s="607"/>
      <c r="CZ33" s="608">
        <v>46.6</v>
      </c>
      <c r="DA33" s="609"/>
      <c r="DB33" s="609"/>
      <c r="DC33" s="610"/>
      <c r="DD33" s="611">
        <v>20586238</v>
      </c>
      <c r="DE33" s="606"/>
      <c r="DF33" s="606"/>
      <c r="DG33" s="606"/>
      <c r="DH33" s="606"/>
      <c r="DI33" s="606"/>
      <c r="DJ33" s="606"/>
      <c r="DK33" s="607"/>
      <c r="DL33" s="611">
        <v>13390830</v>
      </c>
      <c r="DM33" s="606"/>
      <c r="DN33" s="606"/>
      <c r="DO33" s="606"/>
      <c r="DP33" s="606"/>
      <c r="DQ33" s="606"/>
      <c r="DR33" s="606"/>
      <c r="DS33" s="606"/>
      <c r="DT33" s="606"/>
      <c r="DU33" s="606"/>
      <c r="DV33" s="607"/>
      <c r="DW33" s="608">
        <v>42.8</v>
      </c>
      <c r="DX33" s="609"/>
      <c r="DY33" s="609"/>
      <c r="DZ33" s="609"/>
      <c r="EA33" s="609"/>
      <c r="EB33" s="609"/>
      <c r="EC33" s="672"/>
    </row>
    <row r="34" spans="2:133" ht="11.25" customHeight="1" x14ac:dyDescent="0.15">
      <c r="B34" s="619" t="s">
        <v>322</v>
      </c>
      <c r="C34" s="620"/>
      <c r="D34" s="620"/>
      <c r="E34" s="620"/>
      <c r="F34" s="620"/>
      <c r="G34" s="620"/>
      <c r="H34" s="620"/>
      <c r="I34" s="620"/>
      <c r="J34" s="620"/>
      <c r="K34" s="620"/>
      <c r="L34" s="620"/>
      <c r="M34" s="620"/>
      <c r="N34" s="620"/>
      <c r="O34" s="620"/>
      <c r="P34" s="620"/>
      <c r="Q34" s="621"/>
      <c r="R34" s="605">
        <v>4589162</v>
      </c>
      <c r="S34" s="622"/>
      <c r="T34" s="622"/>
      <c r="U34" s="622"/>
      <c r="V34" s="622"/>
      <c r="W34" s="622"/>
      <c r="X34" s="622"/>
      <c r="Y34" s="623"/>
      <c r="Z34" s="643">
        <v>6.8</v>
      </c>
      <c r="AA34" s="643"/>
      <c r="AB34" s="643"/>
      <c r="AC34" s="643"/>
      <c r="AD34" s="644" t="s">
        <v>129</v>
      </c>
      <c r="AE34" s="644"/>
      <c r="AF34" s="644"/>
      <c r="AG34" s="644"/>
      <c r="AH34" s="644"/>
      <c r="AI34" s="644"/>
      <c r="AJ34" s="644"/>
      <c r="AK34" s="644"/>
      <c r="AL34" s="608" t="s">
        <v>129</v>
      </c>
      <c r="AM34" s="624"/>
      <c r="AN34" s="624"/>
      <c r="AO34" s="645"/>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4" t="s">
        <v>323</v>
      </c>
      <c r="CE34" s="665"/>
      <c r="CF34" s="665"/>
      <c r="CG34" s="665"/>
      <c r="CH34" s="665"/>
      <c r="CI34" s="665"/>
      <c r="CJ34" s="665"/>
      <c r="CK34" s="665"/>
      <c r="CL34" s="665"/>
      <c r="CM34" s="665"/>
      <c r="CN34" s="665"/>
      <c r="CO34" s="665"/>
      <c r="CP34" s="665"/>
      <c r="CQ34" s="666"/>
      <c r="CR34" s="605">
        <v>7802643</v>
      </c>
      <c r="CS34" s="622"/>
      <c r="CT34" s="622"/>
      <c r="CU34" s="622"/>
      <c r="CV34" s="622"/>
      <c r="CW34" s="622"/>
      <c r="CX34" s="622"/>
      <c r="CY34" s="623"/>
      <c r="CZ34" s="608">
        <v>12</v>
      </c>
      <c r="DA34" s="609"/>
      <c r="DB34" s="609"/>
      <c r="DC34" s="610"/>
      <c r="DD34" s="611">
        <v>5239928</v>
      </c>
      <c r="DE34" s="622"/>
      <c r="DF34" s="622"/>
      <c r="DG34" s="622"/>
      <c r="DH34" s="622"/>
      <c r="DI34" s="622"/>
      <c r="DJ34" s="622"/>
      <c r="DK34" s="623"/>
      <c r="DL34" s="611">
        <v>3796816</v>
      </c>
      <c r="DM34" s="622"/>
      <c r="DN34" s="622"/>
      <c r="DO34" s="622"/>
      <c r="DP34" s="622"/>
      <c r="DQ34" s="622"/>
      <c r="DR34" s="622"/>
      <c r="DS34" s="622"/>
      <c r="DT34" s="622"/>
      <c r="DU34" s="622"/>
      <c r="DV34" s="623"/>
      <c r="DW34" s="608">
        <v>12.1</v>
      </c>
      <c r="DX34" s="609"/>
      <c r="DY34" s="609"/>
      <c r="DZ34" s="609"/>
      <c r="EA34" s="609"/>
      <c r="EB34" s="609"/>
      <c r="EC34" s="672"/>
    </row>
    <row r="35" spans="2:133" ht="11.25" customHeight="1" x14ac:dyDescent="0.15">
      <c r="B35" s="619" t="s">
        <v>324</v>
      </c>
      <c r="C35" s="620"/>
      <c r="D35" s="620"/>
      <c r="E35" s="620"/>
      <c r="F35" s="620"/>
      <c r="G35" s="620"/>
      <c r="H35" s="620"/>
      <c r="I35" s="620"/>
      <c r="J35" s="620"/>
      <c r="K35" s="620"/>
      <c r="L35" s="620"/>
      <c r="M35" s="620"/>
      <c r="N35" s="620"/>
      <c r="O35" s="620"/>
      <c r="P35" s="620"/>
      <c r="Q35" s="621"/>
      <c r="R35" s="605">
        <v>425822</v>
      </c>
      <c r="S35" s="622"/>
      <c r="T35" s="622"/>
      <c r="U35" s="622"/>
      <c r="V35" s="622"/>
      <c r="W35" s="622"/>
      <c r="X35" s="622"/>
      <c r="Y35" s="623"/>
      <c r="Z35" s="643">
        <v>0.6</v>
      </c>
      <c r="AA35" s="643"/>
      <c r="AB35" s="643"/>
      <c r="AC35" s="643"/>
      <c r="AD35" s="644">
        <v>6419</v>
      </c>
      <c r="AE35" s="644"/>
      <c r="AF35" s="644"/>
      <c r="AG35" s="644"/>
      <c r="AH35" s="644"/>
      <c r="AI35" s="644"/>
      <c r="AJ35" s="644"/>
      <c r="AK35" s="644"/>
      <c r="AL35" s="608">
        <v>0</v>
      </c>
      <c r="AM35" s="624"/>
      <c r="AN35" s="624"/>
      <c r="AO35" s="645"/>
      <c r="AP35" s="218"/>
      <c r="AQ35" s="681" t="s">
        <v>325</v>
      </c>
      <c r="AR35" s="682"/>
      <c r="AS35" s="682"/>
      <c r="AT35" s="682"/>
      <c r="AU35" s="682"/>
      <c r="AV35" s="682"/>
      <c r="AW35" s="682"/>
      <c r="AX35" s="682"/>
      <c r="AY35" s="682"/>
      <c r="AZ35" s="682"/>
      <c r="BA35" s="682"/>
      <c r="BB35" s="682"/>
      <c r="BC35" s="682"/>
      <c r="BD35" s="682"/>
      <c r="BE35" s="682"/>
      <c r="BF35" s="683"/>
      <c r="BG35" s="681" t="s">
        <v>326</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64" t="s">
        <v>327</v>
      </c>
      <c r="CE35" s="665"/>
      <c r="CF35" s="665"/>
      <c r="CG35" s="665"/>
      <c r="CH35" s="665"/>
      <c r="CI35" s="665"/>
      <c r="CJ35" s="665"/>
      <c r="CK35" s="665"/>
      <c r="CL35" s="665"/>
      <c r="CM35" s="665"/>
      <c r="CN35" s="665"/>
      <c r="CO35" s="665"/>
      <c r="CP35" s="665"/>
      <c r="CQ35" s="666"/>
      <c r="CR35" s="605">
        <v>1285657</v>
      </c>
      <c r="CS35" s="606"/>
      <c r="CT35" s="606"/>
      <c r="CU35" s="606"/>
      <c r="CV35" s="606"/>
      <c r="CW35" s="606"/>
      <c r="CX35" s="606"/>
      <c r="CY35" s="607"/>
      <c r="CZ35" s="608">
        <v>2</v>
      </c>
      <c r="DA35" s="609"/>
      <c r="DB35" s="609"/>
      <c r="DC35" s="610"/>
      <c r="DD35" s="611">
        <v>1155158</v>
      </c>
      <c r="DE35" s="606"/>
      <c r="DF35" s="606"/>
      <c r="DG35" s="606"/>
      <c r="DH35" s="606"/>
      <c r="DI35" s="606"/>
      <c r="DJ35" s="606"/>
      <c r="DK35" s="607"/>
      <c r="DL35" s="611">
        <v>836035</v>
      </c>
      <c r="DM35" s="606"/>
      <c r="DN35" s="606"/>
      <c r="DO35" s="606"/>
      <c r="DP35" s="606"/>
      <c r="DQ35" s="606"/>
      <c r="DR35" s="606"/>
      <c r="DS35" s="606"/>
      <c r="DT35" s="606"/>
      <c r="DU35" s="606"/>
      <c r="DV35" s="607"/>
      <c r="DW35" s="608">
        <v>2.7</v>
      </c>
      <c r="DX35" s="609"/>
      <c r="DY35" s="609"/>
      <c r="DZ35" s="609"/>
      <c r="EA35" s="609"/>
      <c r="EB35" s="609"/>
      <c r="EC35" s="672"/>
    </row>
    <row r="36" spans="2:133" ht="11.25" customHeight="1" x14ac:dyDescent="0.15">
      <c r="B36" s="619" t="s">
        <v>328</v>
      </c>
      <c r="C36" s="620"/>
      <c r="D36" s="620"/>
      <c r="E36" s="620"/>
      <c r="F36" s="620"/>
      <c r="G36" s="620"/>
      <c r="H36" s="620"/>
      <c r="I36" s="620"/>
      <c r="J36" s="620"/>
      <c r="K36" s="620"/>
      <c r="L36" s="620"/>
      <c r="M36" s="620"/>
      <c r="N36" s="620"/>
      <c r="O36" s="620"/>
      <c r="P36" s="620"/>
      <c r="Q36" s="621"/>
      <c r="R36" s="605">
        <v>3502829</v>
      </c>
      <c r="S36" s="622"/>
      <c r="T36" s="622"/>
      <c r="U36" s="622"/>
      <c r="V36" s="622"/>
      <c r="W36" s="622"/>
      <c r="X36" s="622"/>
      <c r="Y36" s="623"/>
      <c r="Z36" s="643">
        <v>5.2</v>
      </c>
      <c r="AA36" s="643"/>
      <c r="AB36" s="643"/>
      <c r="AC36" s="643"/>
      <c r="AD36" s="644" t="s">
        <v>129</v>
      </c>
      <c r="AE36" s="644"/>
      <c r="AF36" s="644"/>
      <c r="AG36" s="644"/>
      <c r="AH36" s="644"/>
      <c r="AI36" s="644"/>
      <c r="AJ36" s="644"/>
      <c r="AK36" s="644"/>
      <c r="AL36" s="608" t="s">
        <v>129</v>
      </c>
      <c r="AM36" s="624"/>
      <c r="AN36" s="624"/>
      <c r="AO36" s="645"/>
      <c r="AP36" s="218"/>
      <c r="AQ36" s="684" t="s">
        <v>329</v>
      </c>
      <c r="AR36" s="685"/>
      <c r="AS36" s="685"/>
      <c r="AT36" s="685"/>
      <c r="AU36" s="685"/>
      <c r="AV36" s="685"/>
      <c r="AW36" s="685"/>
      <c r="AX36" s="685"/>
      <c r="AY36" s="686"/>
      <c r="AZ36" s="678">
        <v>7012016</v>
      </c>
      <c r="BA36" s="679"/>
      <c r="BB36" s="679"/>
      <c r="BC36" s="679"/>
      <c r="BD36" s="679"/>
      <c r="BE36" s="679"/>
      <c r="BF36" s="680"/>
      <c r="BG36" s="687" t="s">
        <v>330</v>
      </c>
      <c r="BH36" s="688"/>
      <c r="BI36" s="688"/>
      <c r="BJ36" s="688"/>
      <c r="BK36" s="688"/>
      <c r="BL36" s="688"/>
      <c r="BM36" s="688"/>
      <c r="BN36" s="688"/>
      <c r="BO36" s="688"/>
      <c r="BP36" s="688"/>
      <c r="BQ36" s="688"/>
      <c r="BR36" s="688"/>
      <c r="BS36" s="688"/>
      <c r="BT36" s="688"/>
      <c r="BU36" s="689"/>
      <c r="BV36" s="678">
        <v>5141</v>
      </c>
      <c r="BW36" s="679"/>
      <c r="BX36" s="679"/>
      <c r="BY36" s="679"/>
      <c r="BZ36" s="679"/>
      <c r="CA36" s="679"/>
      <c r="CB36" s="680"/>
      <c r="CD36" s="664" t="s">
        <v>331</v>
      </c>
      <c r="CE36" s="665"/>
      <c r="CF36" s="665"/>
      <c r="CG36" s="665"/>
      <c r="CH36" s="665"/>
      <c r="CI36" s="665"/>
      <c r="CJ36" s="665"/>
      <c r="CK36" s="665"/>
      <c r="CL36" s="665"/>
      <c r="CM36" s="665"/>
      <c r="CN36" s="665"/>
      <c r="CO36" s="665"/>
      <c r="CP36" s="665"/>
      <c r="CQ36" s="666"/>
      <c r="CR36" s="605">
        <v>9878151</v>
      </c>
      <c r="CS36" s="622"/>
      <c r="CT36" s="622"/>
      <c r="CU36" s="622"/>
      <c r="CV36" s="622"/>
      <c r="CW36" s="622"/>
      <c r="CX36" s="622"/>
      <c r="CY36" s="623"/>
      <c r="CZ36" s="608">
        <v>15.2</v>
      </c>
      <c r="DA36" s="609"/>
      <c r="DB36" s="609"/>
      <c r="DC36" s="610"/>
      <c r="DD36" s="611">
        <v>7275208</v>
      </c>
      <c r="DE36" s="622"/>
      <c r="DF36" s="622"/>
      <c r="DG36" s="622"/>
      <c r="DH36" s="622"/>
      <c r="DI36" s="622"/>
      <c r="DJ36" s="622"/>
      <c r="DK36" s="623"/>
      <c r="DL36" s="611">
        <v>5293820</v>
      </c>
      <c r="DM36" s="622"/>
      <c r="DN36" s="622"/>
      <c r="DO36" s="622"/>
      <c r="DP36" s="622"/>
      <c r="DQ36" s="622"/>
      <c r="DR36" s="622"/>
      <c r="DS36" s="622"/>
      <c r="DT36" s="622"/>
      <c r="DU36" s="622"/>
      <c r="DV36" s="623"/>
      <c r="DW36" s="608">
        <v>16.899999999999999</v>
      </c>
      <c r="DX36" s="609"/>
      <c r="DY36" s="609"/>
      <c r="DZ36" s="609"/>
      <c r="EA36" s="609"/>
      <c r="EB36" s="609"/>
      <c r="EC36" s="672"/>
    </row>
    <row r="37" spans="2:133" ht="11.25" customHeight="1" x14ac:dyDescent="0.15">
      <c r="B37" s="619" t="s">
        <v>332</v>
      </c>
      <c r="C37" s="620"/>
      <c r="D37" s="620"/>
      <c r="E37" s="620"/>
      <c r="F37" s="620"/>
      <c r="G37" s="620"/>
      <c r="H37" s="620"/>
      <c r="I37" s="620"/>
      <c r="J37" s="620"/>
      <c r="K37" s="620"/>
      <c r="L37" s="620"/>
      <c r="M37" s="620"/>
      <c r="N37" s="620"/>
      <c r="O37" s="620"/>
      <c r="P37" s="620"/>
      <c r="Q37" s="621"/>
      <c r="R37" s="605">
        <v>3248608</v>
      </c>
      <c r="S37" s="622"/>
      <c r="T37" s="622"/>
      <c r="U37" s="622"/>
      <c r="V37" s="622"/>
      <c r="W37" s="622"/>
      <c r="X37" s="622"/>
      <c r="Y37" s="623"/>
      <c r="Z37" s="643">
        <v>4.8</v>
      </c>
      <c r="AA37" s="643"/>
      <c r="AB37" s="643"/>
      <c r="AC37" s="643"/>
      <c r="AD37" s="644" t="s">
        <v>129</v>
      </c>
      <c r="AE37" s="644"/>
      <c r="AF37" s="644"/>
      <c r="AG37" s="644"/>
      <c r="AH37" s="644"/>
      <c r="AI37" s="644"/>
      <c r="AJ37" s="644"/>
      <c r="AK37" s="644"/>
      <c r="AL37" s="608" t="s">
        <v>129</v>
      </c>
      <c r="AM37" s="624"/>
      <c r="AN37" s="624"/>
      <c r="AO37" s="645"/>
      <c r="AQ37" s="667" t="s">
        <v>333</v>
      </c>
      <c r="AR37" s="668"/>
      <c r="AS37" s="668"/>
      <c r="AT37" s="668"/>
      <c r="AU37" s="668"/>
      <c r="AV37" s="668"/>
      <c r="AW37" s="668"/>
      <c r="AX37" s="668"/>
      <c r="AY37" s="669"/>
      <c r="AZ37" s="605">
        <v>2440724</v>
      </c>
      <c r="BA37" s="622"/>
      <c r="BB37" s="622"/>
      <c r="BC37" s="622"/>
      <c r="BD37" s="606"/>
      <c r="BE37" s="606"/>
      <c r="BF37" s="670"/>
      <c r="BG37" s="664" t="s">
        <v>334</v>
      </c>
      <c r="BH37" s="665"/>
      <c r="BI37" s="665"/>
      <c r="BJ37" s="665"/>
      <c r="BK37" s="665"/>
      <c r="BL37" s="665"/>
      <c r="BM37" s="665"/>
      <c r="BN37" s="665"/>
      <c r="BO37" s="665"/>
      <c r="BP37" s="665"/>
      <c r="BQ37" s="665"/>
      <c r="BR37" s="665"/>
      <c r="BS37" s="665"/>
      <c r="BT37" s="665"/>
      <c r="BU37" s="666"/>
      <c r="BV37" s="605">
        <v>-121372</v>
      </c>
      <c r="BW37" s="622"/>
      <c r="BX37" s="622"/>
      <c r="BY37" s="622"/>
      <c r="BZ37" s="622"/>
      <c r="CA37" s="622"/>
      <c r="CB37" s="671"/>
      <c r="CD37" s="664" t="s">
        <v>335</v>
      </c>
      <c r="CE37" s="665"/>
      <c r="CF37" s="665"/>
      <c r="CG37" s="665"/>
      <c r="CH37" s="665"/>
      <c r="CI37" s="665"/>
      <c r="CJ37" s="665"/>
      <c r="CK37" s="665"/>
      <c r="CL37" s="665"/>
      <c r="CM37" s="665"/>
      <c r="CN37" s="665"/>
      <c r="CO37" s="665"/>
      <c r="CP37" s="665"/>
      <c r="CQ37" s="666"/>
      <c r="CR37" s="605">
        <v>2289775</v>
      </c>
      <c r="CS37" s="606"/>
      <c r="CT37" s="606"/>
      <c r="CU37" s="606"/>
      <c r="CV37" s="606"/>
      <c r="CW37" s="606"/>
      <c r="CX37" s="606"/>
      <c r="CY37" s="607"/>
      <c r="CZ37" s="608">
        <v>3.5</v>
      </c>
      <c r="DA37" s="609"/>
      <c r="DB37" s="609"/>
      <c r="DC37" s="610"/>
      <c r="DD37" s="611">
        <v>1981370</v>
      </c>
      <c r="DE37" s="606"/>
      <c r="DF37" s="606"/>
      <c r="DG37" s="606"/>
      <c r="DH37" s="606"/>
      <c r="DI37" s="606"/>
      <c r="DJ37" s="606"/>
      <c r="DK37" s="607"/>
      <c r="DL37" s="611">
        <v>1384378</v>
      </c>
      <c r="DM37" s="606"/>
      <c r="DN37" s="606"/>
      <c r="DO37" s="606"/>
      <c r="DP37" s="606"/>
      <c r="DQ37" s="606"/>
      <c r="DR37" s="606"/>
      <c r="DS37" s="606"/>
      <c r="DT37" s="606"/>
      <c r="DU37" s="606"/>
      <c r="DV37" s="607"/>
      <c r="DW37" s="608">
        <v>4.4000000000000004</v>
      </c>
      <c r="DX37" s="609"/>
      <c r="DY37" s="609"/>
      <c r="DZ37" s="609"/>
      <c r="EA37" s="609"/>
      <c r="EB37" s="609"/>
      <c r="EC37" s="672"/>
    </row>
    <row r="38" spans="2:133" ht="11.25" customHeight="1" x14ac:dyDescent="0.15">
      <c r="B38" s="619" t="s">
        <v>336</v>
      </c>
      <c r="C38" s="620"/>
      <c r="D38" s="620"/>
      <c r="E38" s="620"/>
      <c r="F38" s="620"/>
      <c r="G38" s="620"/>
      <c r="H38" s="620"/>
      <c r="I38" s="620"/>
      <c r="J38" s="620"/>
      <c r="K38" s="620"/>
      <c r="L38" s="620"/>
      <c r="M38" s="620"/>
      <c r="N38" s="620"/>
      <c r="O38" s="620"/>
      <c r="P38" s="620"/>
      <c r="Q38" s="621"/>
      <c r="R38" s="605">
        <v>1799686</v>
      </c>
      <c r="S38" s="622"/>
      <c r="T38" s="622"/>
      <c r="U38" s="622"/>
      <c r="V38" s="622"/>
      <c r="W38" s="622"/>
      <c r="X38" s="622"/>
      <c r="Y38" s="623"/>
      <c r="Z38" s="643">
        <v>2.7</v>
      </c>
      <c r="AA38" s="643"/>
      <c r="AB38" s="643"/>
      <c r="AC38" s="643"/>
      <c r="AD38" s="644" t="s">
        <v>129</v>
      </c>
      <c r="AE38" s="644"/>
      <c r="AF38" s="644"/>
      <c r="AG38" s="644"/>
      <c r="AH38" s="644"/>
      <c r="AI38" s="644"/>
      <c r="AJ38" s="644"/>
      <c r="AK38" s="644"/>
      <c r="AL38" s="608" t="s">
        <v>129</v>
      </c>
      <c r="AM38" s="624"/>
      <c r="AN38" s="624"/>
      <c r="AO38" s="645"/>
      <c r="AQ38" s="667" t="s">
        <v>337</v>
      </c>
      <c r="AR38" s="668"/>
      <c r="AS38" s="668"/>
      <c r="AT38" s="668"/>
      <c r="AU38" s="668"/>
      <c r="AV38" s="668"/>
      <c r="AW38" s="668"/>
      <c r="AX38" s="668"/>
      <c r="AY38" s="669"/>
      <c r="AZ38" s="605">
        <v>142928</v>
      </c>
      <c r="BA38" s="622"/>
      <c r="BB38" s="622"/>
      <c r="BC38" s="622"/>
      <c r="BD38" s="606"/>
      <c r="BE38" s="606"/>
      <c r="BF38" s="670"/>
      <c r="BG38" s="664" t="s">
        <v>338</v>
      </c>
      <c r="BH38" s="665"/>
      <c r="BI38" s="665"/>
      <c r="BJ38" s="665"/>
      <c r="BK38" s="665"/>
      <c r="BL38" s="665"/>
      <c r="BM38" s="665"/>
      <c r="BN38" s="665"/>
      <c r="BO38" s="665"/>
      <c r="BP38" s="665"/>
      <c r="BQ38" s="665"/>
      <c r="BR38" s="665"/>
      <c r="BS38" s="665"/>
      <c r="BT38" s="665"/>
      <c r="BU38" s="666"/>
      <c r="BV38" s="605">
        <v>13711</v>
      </c>
      <c r="BW38" s="622"/>
      <c r="BX38" s="622"/>
      <c r="BY38" s="622"/>
      <c r="BZ38" s="622"/>
      <c r="CA38" s="622"/>
      <c r="CB38" s="671"/>
      <c r="CD38" s="664" t="s">
        <v>339</v>
      </c>
      <c r="CE38" s="665"/>
      <c r="CF38" s="665"/>
      <c r="CG38" s="665"/>
      <c r="CH38" s="665"/>
      <c r="CI38" s="665"/>
      <c r="CJ38" s="665"/>
      <c r="CK38" s="665"/>
      <c r="CL38" s="665"/>
      <c r="CM38" s="665"/>
      <c r="CN38" s="665"/>
      <c r="CO38" s="665"/>
      <c r="CP38" s="665"/>
      <c r="CQ38" s="666"/>
      <c r="CR38" s="605">
        <v>4416708</v>
      </c>
      <c r="CS38" s="622"/>
      <c r="CT38" s="622"/>
      <c r="CU38" s="622"/>
      <c r="CV38" s="622"/>
      <c r="CW38" s="622"/>
      <c r="CX38" s="622"/>
      <c r="CY38" s="623"/>
      <c r="CZ38" s="608">
        <v>6.8</v>
      </c>
      <c r="DA38" s="609"/>
      <c r="DB38" s="609"/>
      <c r="DC38" s="610"/>
      <c r="DD38" s="611">
        <v>3640682</v>
      </c>
      <c r="DE38" s="622"/>
      <c r="DF38" s="622"/>
      <c r="DG38" s="622"/>
      <c r="DH38" s="622"/>
      <c r="DI38" s="622"/>
      <c r="DJ38" s="622"/>
      <c r="DK38" s="623"/>
      <c r="DL38" s="611">
        <v>3459181</v>
      </c>
      <c r="DM38" s="622"/>
      <c r="DN38" s="622"/>
      <c r="DO38" s="622"/>
      <c r="DP38" s="622"/>
      <c r="DQ38" s="622"/>
      <c r="DR38" s="622"/>
      <c r="DS38" s="622"/>
      <c r="DT38" s="622"/>
      <c r="DU38" s="622"/>
      <c r="DV38" s="623"/>
      <c r="DW38" s="608">
        <v>11</v>
      </c>
      <c r="DX38" s="609"/>
      <c r="DY38" s="609"/>
      <c r="DZ38" s="609"/>
      <c r="EA38" s="609"/>
      <c r="EB38" s="609"/>
      <c r="EC38" s="672"/>
    </row>
    <row r="39" spans="2:133" ht="11.25" customHeight="1" x14ac:dyDescent="0.15">
      <c r="B39" s="619" t="s">
        <v>340</v>
      </c>
      <c r="C39" s="620"/>
      <c r="D39" s="620"/>
      <c r="E39" s="620"/>
      <c r="F39" s="620"/>
      <c r="G39" s="620"/>
      <c r="H39" s="620"/>
      <c r="I39" s="620"/>
      <c r="J39" s="620"/>
      <c r="K39" s="620"/>
      <c r="L39" s="620"/>
      <c r="M39" s="620"/>
      <c r="N39" s="620"/>
      <c r="O39" s="620"/>
      <c r="P39" s="620"/>
      <c r="Q39" s="621"/>
      <c r="R39" s="605">
        <v>3815881</v>
      </c>
      <c r="S39" s="622"/>
      <c r="T39" s="622"/>
      <c r="U39" s="622"/>
      <c r="V39" s="622"/>
      <c r="W39" s="622"/>
      <c r="X39" s="622"/>
      <c r="Y39" s="623"/>
      <c r="Z39" s="643">
        <v>5.7</v>
      </c>
      <c r="AA39" s="643"/>
      <c r="AB39" s="643"/>
      <c r="AC39" s="643"/>
      <c r="AD39" s="644">
        <v>102781</v>
      </c>
      <c r="AE39" s="644"/>
      <c r="AF39" s="644"/>
      <c r="AG39" s="644"/>
      <c r="AH39" s="644"/>
      <c r="AI39" s="644"/>
      <c r="AJ39" s="644"/>
      <c r="AK39" s="644"/>
      <c r="AL39" s="608">
        <v>0.3</v>
      </c>
      <c r="AM39" s="624"/>
      <c r="AN39" s="624"/>
      <c r="AO39" s="645"/>
      <c r="AQ39" s="667" t="s">
        <v>341</v>
      </c>
      <c r="AR39" s="668"/>
      <c r="AS39" s="668"/>
      <c r="AT39" s="668"/>
      <c r="AU39" s="668"/>
      <c r="AV39" s="668"/>
      <c r="AW39" s="668"/>
      <c r="AX39" s="668"/>
      <c r="AY39" s="669"/>
      <c r="AZ39" s="605">
        <v>94831</v>
      </c>
      <c r="BA39" s="622"/>
      <c r="BB39" s="622"/>
      <c r="BC39" s="622"/>
      <c r="BD39" s="606"/>
      <c r="BE39" s="606"/>
      <c r="BF39" s="670"/>
      <c r="BG39" s="664" t="s">
        <v>342</v>
      </c>
      <c r="BH39" s="665"/>
      <c r="BI39" s="665"/>
      <c r="BJ39" s="665"/>
      <c r="BK39" s="665"/>
      <c r="BL39" s="665"/>
      <c r="BM39" s="665"/>
      <c r="BN39" s="665"/>
      <c r="BO39" s="665"/>
      <c r="BP39" s="665"/>
      <c r="BQ39" s="665"/>
      <c r="BR39" s="665"/>
      <c r="BS39" s="665"/>
      <c r="BT39" s="665"/>
      <c r="BU39" s="666"/>
      <c r="BV39" s="605">
        <v>20771</v>
      </c>
      <c r="BW39" s="622"/>
      <c r="BX39" s="622"/>
      <c r="BY39" s="622"/>
      <c r="BZ39" s="622"/>
      <c r="CA39" s="622"/>
      <c r="CB39" s="671"/>
      <c r="CD39" s="664" t="s">
        <v>343</v>
      </c>
      <c r="CE39" s="665"/>
      <c r="CF39" s="665"/>
      <c r="CG39" s="665"/>
      <c r="CH39" s="665"/>
      <c r="CI39" s="665"/>
      <c r="CJ39" s="665"/>
      <c r="CK39" s="665"/>
      <c r="CL39" s="665"/>
      <c r="CM39" s="665"/>
      <c r="CN39" s="665"/>
      <c r="CO39" s="665"/>
      <c r="CP39" s="665"/>
      <c r="CQ39" s="666"/>
      <c r="CR39" s="605">
        <v>4340041</v>
      </c>
      <c r="CS39" s="606"/>
      <c r="CT39" s="606"/>
      <c r="CU39" s="606"/>
      <c r="CV39" s="606"/>
      <c r="CW39" s="606"/>
      <c r="CX39" s="606"/>
      <c r="CY39" s="607"/>
      <c r="CZ39" s="608">
        <v>6.7</v>
      </c>
      <c r="DA39" s="609"/>
      <c r="DB39" s="609"/>
      <c r="DC39" s="610"/>
      <c r="DD39" s="611">
        <v>3261905</v>
      </c>
      <c r="DE39" s="606"/>
      <c r="DF39" s="606"/>
      <c r="DG39" s="606"/>
      <c r="DH39" s="606"/>
      <c r="DI39" s="606"/>
      <c r="DJ39" s="606"/>
      <c r="DK39" s="607"/>
      <c r="DL39" s="611" t="s">
        <v>129</v>
      </c>
      <c r="DM39" s="606"/>
      <c r="DN39" s="606"/>
      <c r="DO39" s="606"/>
      <c r="DP39" s="606"/>
      <c r="DQ39" s="606"/>
      <c r="DR39" s="606"/>
      <c r="DS39" s="606"/>
      <c r="DT39" s="606"/>
      <c r="DU39" s="606"/>
      <c r="DV39" s="607"/>
      <c r="DW39" s="608" t="s">
        <v>129</v>
      </c>
      <c r="DX39" s="609"/>
      <c r="DY39" s="609"/>
      <c r="DZ39" s="609"/>
      <c r="EA39" s="609"/>
      <c r="EB39" s="609"/>
      <c r="EC39" s="672"/>
    </row>
    <row r="40" spans="2:133" ht="11.25" customHeight="1" x14ac:dyDescent="0.15">
      <c r="B40" s="619" t="s">
        <v>344</v>
      </c>
      <c r="C40" s="620"/>
      <c r="D40" s="620"/>
      <c r="E40" s="620"/>
      <c r="F40" s="620"/>
      <c r="G40" s="620"/>
      <c r="H40" s="620"/>
      <c r="I40" s="620"/>
      <c r="J40" s="620"/>
      <c r="K40" s="620"/>
      <c r="L40" s="620"/>
      <c r="M40" s="620"/>
      <c r="N40" s="620"/>
      <c r="O40" s="620"/>
      <c r="P40" s="620"/>
      <c r="Q40" s="621"/>
      <c r="R40" s="605">
        <v>4982800</v>
      </c>
      <c r="S40" s="622"/>
      <c r="T40" s="622"/>
      <c r="U40" s="622"/>
      <c r="V40" s="622"/>
      <c r="W40" s="622"/>
      <c r="X40" s="622"/>
      <c r="Y40" s="623"/>
      <c r="Z40" s="643">
        <v>7.4</v>
      </c>
      <c r="AA40" s="643"/>
      <c r="AB40" s="643"/>
      <c r="AC40" s="643"/>
      <c r="AD40" s="644" t="s">
        <v>129</v>
      </c>
      <c r="AE40" s="644"/>
      <c r="AF40" s="644"/>
      <c r="AG40" s="644"/>
      <c r="AH40" s="644"/>
      <c r="AI40" s="644"/>
      <c r="AJ40" s="644"/>
      <c r="AK40" s="644"/>
      <c r="AL40" s="608" t="s">
        <v>129</v>
      </c>
      <c r="AM40" s="624"/>
      <c r="AN40" s="624"/>
      <c r="AO40" s="645"/>
      <c r="AQ40" s="667" t="s">
        <v>345</v>
      </c>
      <c r="AR40" s="668"/>
      <c r="AS40" s="668"/>
      <c r="AT40" s="668"/>
      <c r="AU40" s="668"/>
      <c r="AV40" s="668"/>
      <c r="AW40" s="668"/>
      <c r="AX40" s="668"/>
      <c r="AY40" s="669"/>
      <c r="AZ40" s="605">
        <v>44895</v>
      </c>
      <c r="BA40" s="622"/>
      <c r="BB40" s="622"/>
      <c r="BC40" s="622"/>
      <c r="BD40" s="606"/>
      <c r="BE40" s="606"/>
      <c r="BF40" s="670"/>
      <c r="BG40" s="673" t="s">
        <v>346</v>
      </c>
      <c r="BH40" s="674"/>
      <c r="BI40" s="674"/>
      <c r="BJ40" s="674"/>
      <c r="BK40" s="674"/>
      <c r="BL40" s="363"/>
      <c r="BM40" s="665" t="s">
        <v>347</v>
      </c>
      <c r="BN40" s="665"/>
      <c r="BO40" s="665"/>
      <c r="BP40" s="665"/>
      <c r="BQ40" s="665"/>
      <c r="BR40" s="665"/>
      <c r="BS40" s="665"/>
      <c r="BT40" s="665"/>
      <c r="BU40" s="666"/>
      <c r="BV40" s="605">
        <v>83</v>
      </c>
      <c r="BW40" s="622"/>
      <c r="BX40" s="622"/>
      <c r="BY40" s="622"/>
      <c r="BZ40" s="622"/>
      <c r="CA40" s="622"/>
      <c r="CB40" s="671"/>
      <c r="CD40" s="664" t="s">
        <v>348</v>
      </c>
      <c r="CE40" s="665"/>
      <c r="CF40" s="665"/>
      <c r="CG40" s="665"/>
      <c r="CH40" s="665"/>
      <c r="CI40" s="665"/>
      <c r="CJ40" s="665"/>
      <c r="CK40" s="665"/>
      <c r="CL40" s="665"/>
      <c r="CM40" s="665"/>
      <c r="CN40" s="665"/>
      <c r="CO40" s="665"/>
      <c r="CP40" s="665"/>
      <c r="CQ40" s="666"/>
      <c r="CR40" s="605">
        <v>2520347</v>
      </c>
      <c r="CS40" s="622"/>
      <c r="CT40" s="622"/>
      <c r="CU40" s="622"/>
      <c r="CV40" s="622"/>
      <c r="CW40" s="622"/>
      <c r="CX40" s="622"/>
      <c r="CY40" s="623"/>
      <c r="CZ40" s="608">
        <v>3.9</v>
      </c>
      <c r="DA40" s="609"/>
      <c r="DB40" s="609"/>
      <c r="DC40" s="610"/>
      <c r="DD40" s="611">
        <v>13357</v>
      </c>
      <c r="DE40" s="622"/>
      <c r="DF40" s="622"/>
      <c r="DG40" s="622"/>
      <c r="DH40" s="622"/>
      <c r="DI40" s="622"/>
      <c r="DJ40" s="622"/>
      <c r="DK40" s="623"/>
      <c r="DL40" s="611">
        <v>4978</v>
      </c>
      <c r="DM40" s="622"/>
      <c r="DN40" s="622"/>
      <c r="DO40" s="622"/>
      <c r="DP40" s="622"/>
      <c r="DQ40" s="622"/>
      <c r="DR40" s="622"/>
      <c r="DS40" s="622"/>
      <c r="DT40" s="622"/>
      <c r="DU40" s="622"/>
      <c r="DV40" s="623"/>
      <c r="DW40" s="608">
        <v>0</v>
      </c>
      <c r="DX40" s="609"/>
      <c r="DY40" s="609"/>
      <c r="DZ40" s="609"/>
      <c r="EA40" s="609"/>
      <c r="EB40" s="609"/>
      <c r="EC40" s="672"/>
    </row>
    <row r="41" spans="2:133" ht="11.25" customHeight="1" x14ac:dyDescent="0.15">
      <c r="B41" s="619" t="s">
        <v>349</v>
      </c>
      <c r="C41" s="620"/>
      <c r="D41" s="620"/>
      <c r="E41" s="620"/>
      <c r="F41" s="620"/>
      <c r="G41" s="620"/>
      <c r="H41" s="620"/>
      <c r="I41" s="620"/>
      <c r="J41" s="620"/>
      <c r="K41" s="620"/>
      <c r="L41" s="620"/>
      <c r="M41" s="620"/>
      <c r="N41" s="620"/>
      <c r="O41" s="620"/>
      <c r="P41" s="620"/>
      <c r="Q41" s="621"/>
      <c r="R41" s="605" t="s">
        <v>129</v>
      </c>
      <c r="S41" s="622"/>
      <c r="T41" s="622"/>
      <c r="U41" s="622"/>
      <c r="V41" s="622"/>
      <c r="W41" s="622"/>
      <c r="X41" s="622"/>
      <c r="Y41" s="623"/>
      <c r="Z41" s="643" t="s">
        <v>129</v>
      </c>
      <c r="AA41" s="643"/>
      <c r="AB41" s="643"/>
      <c r="AC41" s="643"/>
      <c r="AD41" s="644" t="s">
        <v>129</v>
      </c>
      <c r="AE41" s="644"/>
      <c r="AF41" s="644"/>
      <c r="AG41" s="644"/>
      <c r="AH41" s="644"/>
      <c r="AI41" s="644"/>
      <c r="AJ41" s="644"/>
      <c r="AK41" s="644"/>
      <c r="AL41" s="608" t="s">
        <v>129</v>
      </c>
      <c r="AM41" s="624"/>
      <c r="AN41" s="624"/>
      <c r="AO41" s="645"/>
      <c r="AQ41" s="667" t="s">
        <v>350</v>
      </c>
      <c r="AR41" s="668"/>
      <c r="AS41" s="668"/>
      <c r="AT41" s="668"/>
      <c r="AU41" s="668"/>
      <c r="AV41" s="668"/>
      <c r="AW41" s="668"/>
      <c r="AX41" s="668"/>
      <c r="AY41" s="669"/>
      <c r="AZ41" s="605">
        <v>852895</v>
      </c>
      <c r="BA41" s="622"/>
      <c r="BB41" s="622"/>
      <c r="BC41" s="622"/>
      <c r="BD41" s="606"/>
      <c r="BE41" s="606"/>
      <c r="BF41" s="670"/>
      <c r="BG41" s="673"/>
      <c r="BH41" s="674"/>
      <c r="BI41" s="674"/>
      <c r="BJ41" s="674"/>
      <c r="BK41" s="674"/>
      <c r="BL41" s="363"/>
      <c r="BM41" s="665" t="s">
        <v>351</v>
      </c>
      <c r="BN41" s="665"/>
      <c r="BO41" s="665"/>
      <c r="BP41" s="665"/>
      <c r="BQ41" s="665"/>
      <c r="BR41" s="665"/>
      <c r="BS41" s="665"/>
      <c r="BT41" s="665"/>
      <c r="BU41" s="666"/>
      <c r="BV41" s="605" t="s">
        <v>129</v>
      </c>
      <c r="BW41" s="622"/>
      <c r="BX41" s="622"/>
      <c r="BY41" s="622"/>
      <c r="BZ41" s="622"/>
      <c r="CA41" s="622"/>
      <c r="CB41" s="671"/>
      <c r="CD41" s="664" t="s">
        <v>352</v>
      </c>
      <c r="CE41" s="665"/>
      <c r="CF41" s="665"/>
      <c r="CG41" s="665"/>
      <c r="CH41" s="665"/>
      <c r="CI41" s="665"/>
      <c r="CJ41" s="665"/>
      <c r="CK41" s="665"/>
      <c r="CL41" s="665"/>
      <c r="CM41" s="665"/>
      <c r="CN41" s="665"/>
      <c r="CO41" s="665"/>
      <c r="CP41" s="665"/>
      <c r="CQ41" s="666"/>
      <c r="CR41" s="605" t="s">
        <v>129</v>
      </c>
      <c r="CS41" s="606"/>
      <c r="CT41" s="606"/>
      <c r="CU41" s="606"/>
      <c r="CV41" s="606"/>
      <c r="CW41" s="606"/>
      <c r="CX41" s="606"/>
      <c r="CY41" s="607"/>
      <c r="CZ41" s="608" t="s">
        <v>129</v>
      </c>
      <c r="DA41" s="609"/>
      <c r="DB41" s="609"/>
      <c r="DC41" s="610"/>
      <c r="DD41" s="611" t="s">
        <v>129</v>
      </c>
      <c r="DE41" s="606"/>
      <c r="DF41" s="606"/>
      <c r="DG41" s="606"/>
      <c r="DH41" s="606"/>
      <c r="DI41" s="606"/>
      <c r="DJ41" s="606"/>
      <c r="DK41" s="607"/>
      <c r="DL41" s="612"/>
      <c r="DM41" s="613"/>
      <c r="DN41" s="613"/>
      <c r="DO41" s="613"/>
      <c r="DP41" s="613"/>
      <c r="DQ41" s="613"/>
      <c r="DR41" s="613"/>
      <c r="DS41" s="613"/>
      <c r="DT41" s="613"/>
      <c r="DU41" s="613"/>
      <c r="DV41" s="614"/>
      <c r="DW41" s="615"/>
      <c r="DX41" s="616"/>
      <c r="DY41" s="616"/>
      <c r="DZ41" s="616"/>
      <c r="EA41" s="616"/>
      <c r="EB41" s="616"/>
      <c r="EC41" s="617"/>
    </row>
    <row r="42" spans="2:133" ht="11.25" customHeight="1" x14ac:dyDescent="0.15">
      <c r="B42" s="619" t="s">
        <v>353</v>
      </c>
      <c r="C42" s="620"/>
      <c r="D42" s="620"/>
      <c r="E42" s="620"/>
      <c r="F42" s="620"/>
      <c r="G42" s="620"/>
      <c r="H42" s="620"/>
      <c r="I42" s="620"/>
      <c r="J42" s="620"/>
      <c r="K42" s="620"/>
      <c r="L42" s="620"/>
      <c r="M42" s="620"/>
      <c r="N42" s="620"/>
      <c r="O42" s="620"/>
      <c r="P42" s="620"/>
      <c r="Q42" s="621"/>
      <c r="R42" s="605" t="s">
        <v>129</v>
      </c>
      <c r="S42" s="622"/>
      <c r="T42" s="622"/>
      <c r="U42" s="622"/>
      <c r="V42" s="622"/>
      <c r="W42" s="622"/>
      <c r="X42" s="622"/>
      <c r="Y42" s="623"/>
      <c r="Z42" s="643" t="s">
        <v>129</v>
      </c>
      <c r="AA42" s="643"/>
      <c r="AB42" s="643"/>
      <c r="AC42" s="643"/>
      <c r="AD42" s="644" t="s">
        <v>129</v>
      </c>
      <c r="AE42" s="644"/>
      <c r="AF42" s="644"/>
      <c r="AG42" s="644"/>
      <c r="AH42" s="644"/>
      <c r="AI42" s="644"/>
      <c r="AJ42" s="644"/>
      <c r="AK42" s="644"/>
      <c r="AL42" s="608" t="s">
        <v>129</v>
      </c>
      <c r="AM42" s="624"/>
      <c r="AN42" s="624"/>
      <c r="AO42" s="645"/>
      <c r="AQ42" s="661" t="s">
        <v>354</v>
      </c>
      <c r="AR42" s="662"/>
      <c r="AS42" s="662"/>
      <c r="AT42" s="662"/>
      <c r="AU42" s="662"/>
      <c r="AV42" s="662"/>
      <c r="AW42" s="662"/>
      <c r="AX42" s="662"/>
      <c r="AY42" s="663"/>
      <c r="AZ42" s="630">
        <v>3435743</v>
      </c>
      <c r="BA42" s="646"/>
      <c r="BB42" s="646"/>
      <c r="BC42" s="646"/>
      <c r="BD42" s="631"/>
      <c r="BE42" s="631"/>
      <c r="BF42" s="647"/>
      <c r="BG42" s="675"/>
      <c r="BH42" s="676"/>
      <c r="BI42" s="676"/>
      <c r="BJ42" s="676"/>
      <c r="BK42" s="676"/>
      <c r="BL42" s="364"/>
      <c r="BM42" s="648" t="s">
        <v>355</v>
      </c>
      <c r="BN42" s="648"/>
      <c r="BO42" s="648"/>
      <c r="BP42" s="648"/>
      <c r="BQ42" s="648"/>
      <c r="BR42" s="648"/>
      <c r="BS42" s="648"/>
      <c r="BT42" s="648"/>
      <c r="BU42" s="649"/>
      <c r="BV42" s="630">
        <v>362</v>
      </c>
      <c r="BW42" s="646"/>
      <c r="BX42" s="646"/>
      <c r="BY42" s="646"/>
      <c r="BZ42" s="646"/>
      <c r="CA42" s="646"/>
      <c r="CB42" s="677"/>
      <c r="CD42" s="619" t="s">
        <v>356</v>
      </c>
      <c r="CE42" s="620"/>
      <c r="CF42" s="620"/>
      <c r="CG42" s="620"/>
      <c r="CH42" s="620"/>
      <c r="CI42" s="620"/>
      <c r="CJ42" s="620"/>
      <c r="CK42" s="620"/>
      <c r="CL42" s="620"/>
      <c r="CM42" s="620"/>
      <c r="CN42" s="620"/>
      <c r="CO42" s="620"/>
      <c r="CP42" s="620"/>
      <c r="CQ42" s="621"/>
      <c r="CR42" s="605">
        <v>7764097</v>
      </c>
      <c r="CS42" s="606"/>
      <c r="CT42" s="606"/>
      <c r="CU42" s="606"/>
      <c r="CV42" s="606"/>
      <c r="CW42" s="606"/>
      <c r="CX42" s="606"/>
      <c r="CY42" s="607"/>
      <c r="CZ42" s="608">
        <v>12</v>
      </c>
      <c r="DA42" s="609"/>
      <c r="DB42" s="609"/>
      <c r="DC42" s="610"/>
      <c r="DD42" s="611">
        <v>1149450</v>
      </c>
      <c r="DE42" s="606"/>
      <c r="DF42" s="606"/>
      <c r="DG42" s="606"/>
      <c r="DH42" s="606"/>
      <c r="DI42" s="606"/>
      <c r="DJ42" s="606"/>
      <c r="DK42" s="607"/>
      <c r="DL42" s="612"/>
      <c r="DM42" s="613"/>
      <c r="DN42" s="613"/>
      <c r="DO42" s="613"/>
      <c r="DP42" s="613"/>
      <c r="DQ42" s="613"/>
      <c r="DR42" s="613"/>
      <c r="DS42" s="613"/>
      <c r="DT42" s="613"/>
      <c r="DU42" s="613"/>
      <c r="DV42" s="614"/>
      <c r="DW42" s="615"/>
      <c r="DX42" s="616"/>
      <c r="DY42" s="616"/>
      <c r="DZ42" s="616"/>
      <c r="EA42" s="616"/>
      <c r="EB42" s="616"/>
      <c r="EC42" s="617"/>
    </row>
    <row r="43" spans="2:133" ht="11.25" customHeight="1" x14ac:dyDescent="0.15">
      <c r="B43" s="619" t="s">
        <v>357</v>
      </c>
      <c r="C43" s="620"/>
      <c r="D43" s="620"/>
      <c r="E43" s="620"/>
      <c r="F43" s="620"/>
      <c r="G43" s="620"/>
      <c r="H43" s="620"/>
      <c r="I43" s="620"/>
      <c r="J43" s="620"/>
      <c r="K43" s="620"/>
      <c r="L43" s="620"/>
      <c r="M43" s="620"/>
      <c r="N43" s="620"/>
      <c r="O43" s="620"/>
      <c r="P43" s="620"/>
      <c r="Q43" s="621"/>
      <c r="R43" s="605">
        <v>1579300</v>
      </c>
      <c r="S43" s="622"/>
      <c r="T43" s="622"/>
      <c r="U43" s="622"/>
      <c r="V43" s="622"/>
      <c r="W43" s="622"/>
      <c r="X43" s="622"/>
      <c r="Y43" s="623"/>
      <c r="Z43" s="643">
        <v>2.4</v>
      </c>
      <c r="AA43" s="643"/>
      <c r="AB43" s="643"/>
      <c r="AC43" s="643"/>
      <c r="AD43" s="644" t="s">
        <v>129</v>
      </c>
      <c r="AE43" s="644"/>
      <c r="AF43" s="644"/>
      <c r="AG43" s="644"/>
      <c r="AH43" s="644"/>
      <c r="AI43" s="644"/>
      <c r="AJ43" s="644"/>
      <c r="AK43" s="644"/>
      <c r="AL43" s="608" t="s">
        <v>129</v>
      </c>
      <c r="AM43" s="624"/>
      <c r="AN43" s="624"/>
      <c r="AO43" s="645"/>
      <c r="BV43" s="219"/>
      <c r="BW43" s="219"/>
      <c r="BX43" s="219"/>
      <c r="BY43" s="219"/>
      <c r="BZ43" s="219"/>
      <c r="CA43" s="219"/>
      <c r="CB43" s="219"/>
      <c r="CD43" s="619" t="s">
        <v>358</v>
      </c>
      <c r="CE43" s="620"/>
      <c r="CF43" s="620"/>
      <c r="CG43" s="620"/>
      <c r="CH43" s="620"/>
      <c r="CI43" s="620"/>
      <c r="CJ43" s="620"/>
      <c r="CK43" s="620"/>
      <c r="CL43" s="620"/>
      <c r="CM43" s="620"/>
      <c r="CN43" s="620"/>
      <c r="CO43" s="620"/>
      <c r="CP43" s="620"/>
      <c r="CQ43" s="621"/>
      <c r="CR43" s="605">
        <v>203368</v>
      </c>
      <c r="CS43" s="606"/>
      <c r="CT43" s="606"/>
      <c r="CU43" s="606"/>
      <c r="CV43" s="606"/>
      <c r="CW43" s="606"/>
      <c r="CX43" s="606"/>
      <c r="CY43" s="607"/>
      <c r="CZ43" s="608">
        <v>0.3</v>
      </c>
      <c r="DA43" s="609"/>
      <c r="DB43" s="609"/>
      <c r="DC43" s="610"/>
      <c r="DD43" s="611">
        <v>203368</v>
      </c>
      <c r="DE43" s="606"/>
      <c r="DF43" s="606"/>
      <c r="DG43" s="606"/>
      <c r="DH43" s="606"/>
      <c r="DI43" s="606"/>
      <c r="DJ43" s="606"/>
      <c r="DK43" s="607"/>
      <c r="DL43" s="612"/>
      <c r="DM43" s="613"/>
      <c r="DN43" s="613"/>
      <c r="DO43" s="613"/>
      <c r="DP43" s="613"/>
      <c r="DQ43" s="613"/>
      <c r="DR43" s="613"/>
      <c r="DS43" s="613"/>
      <c r="DT43" s="613"/>
      <c r="DU43" s="613"/>
      <c r="DV43" s="614"/>
      <c r="DW43" s="615"/>
      <c r="DX43" s="616"/>
      <c r="DY43" s="616"/>
      <c r="DZ43" s="616"/>
      <c r="EA43" s="616"/>
      <c r="EB43" s="616"/>
      <c r="EC43" s="617"/>
    </row>
    <row r="44" spans="2:133" ht="11.25" customHeight="1" x14ac:dyDescent="0.15">
      <c r="B44" s="627" t="s">
        <v>359</v>
      </c>
      <c r="C44" s="628"/>
      <c r="D44" s="628"/>
      <c r="E44" s="628"/>
      <c r="F44" s="628"/>
      <c r="G44" s="628"/>
      <c r="H44" s="628"/>
      <c r="I44" s="628"/>
      <c r="J44" s="628"/>
      <c r="K44" s="628"/>
      <c r="L44" s="628"/>
      <c r="M44" s="628"/>
      <c r="N44" s="628"/>
      <c r="O44" s="628"/>
      <c r="P44" s="628"/>
      <c r="Q44" s="629"/>
      <c r="R44" s="630">
        <v>67138114</v>
      </c>
      <c r="S44" s="646"/>
      <c r="T44" s="646"/>
      <c r="U44" s="646"/>
      <c r="V44" s="646"/>
      <c r="W44" s="646"/>
      <c r="X44" s="646"/>
      <c r="Y44" s="650"/>
      <c r="Z44" s="651">
        <v>100</v>
      </c>
      <c r="AA44" s="651"/>
      <c r="AB44" s="651"/>
      <c r="AC44" s="651"/>
      <c r="AD44" s="652">
        <v>29740997</v>
      </c>
      <c r="AE44" s="652"/>
      <c r="AF44" s="652"/>
      <c r="AG44" s="652"/>
      <c r="AH44" s="652"/>
      <c r="AI44" s="652"/>
      <c r="AJ44" s="652"/>
      <c r="AK44" s="652"/>
      <c r="AL44" s="633">
        <v>100</v>
      </c>
      <c r="AM44" s="653"/>
      <c r="AN44" s="653"/>
      <c r="AO44" s="654"/>
      <c r="CD44" s="655" t="s">
        <v>306</v>
      </c>
      <c r="CE44" s="656"/>
      <c r="CF44" s="619" t="s">
        <v>360</v>
      </c>
      <c r="CG44" s="620"/>
      <c r="CH44" s="620"/>
      <c r="CI44" s="620"/>
      <c r="CJ44" s="620"/>
      <c r="CK44" s="620"/>
      <c r="CL44" s="620"/>
      <c r="CM44" s="620"/>
      <c r="CN44" s="620"/>
      <c r="CO44" s="620"/>
      <c r="CP44" s="620"/>
      <c r="CQ44" s="621"/>
      <c r="CR44" s="605">
        <v>7745577</v>
      </c>
      <c r="CS44" s="622"/>
      <c r="CT44" s="622"/>
      <c r="CU44" s="622"/>
      <c r="CV44" s="622"/>
      <c r="CW44" s="622"/>
      <c r="CX44" s="622"/>
      <c r="CY44" s="623"/>
      <c r="CZ44" s="608">
        <v>11.9</v>
      </c>
      <c r="DA44" s="624"/>
      <c r="DB44" s="624"/>
      <c r="DC44" s="625"/>
      <c r="DD44" s="611">
        <v>1147115</v>
      </c>
      <c r="DE44" s="622"/>
      <c r="DF44" s="622"/>
      <c r="DG44" s="622"/>
      <c r="DH44" s="622"/>
      <c r="DI44" s="622"/>
      <c r="DJ44" s="622"/>
      <c r="DK44" s="623"/>
      <c r="DL44" s="612"/>
      <c r="DM44" s="613"/>
      <c r="DN44" s="613"/>
      <c r="DO44" s="613"/>
      <c r="DP44" s="613"/>
      <c r="DQ44" s="613"/>
      <c r="DR44" s="613"/>
      <c r="DS44" s="613"/>
      <c r="DT44" s="613"/>
      <c r="DU44" s="613"/>
      <c r="DV44" s="614"/>
      <c r="DW44" s="615"/>
      <c r="DX44" s="616"/>
      <c r="DY44" s="616"/>
      <c r="DZ44" s="616"/>
      <c r="EA44" s="616"/>
      <c r="EB44" s="616"/>
      <c r="EC44" s="6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7"/>
      <c r="CE45" s="658"/>
      <c r="CF45" s="619" t="s">
        <v>361</v>
      </c>
      <c r="CG45" s="620"/>
      <c r="CH45" s="620"/>
      <c r="CI45" s="620"/>
      <c r="CJ45" s="620"/>
      <c r="CK45" s="620"/>
      <c r="CL45" s="620"/>
      <c r="CM45" s="620"/>
      <c r="CN45" s="620"/>
      <c r="CO45" s="620"/>
      <c r="CP45" s="620"/>
      <c r="CQ45" s="621"/>
      <c r="CR45" s="605">
        <v>5733172</v>
      </c>
      <c r="CS45" s="606"/>
      <c r="CT45" s="606"/>
      <c r="CU45" s="606"/>
      <c r="CV45" s="606"/>
      <c r="CW45" s="606"/>
      <c r="CX45" s="606"/>
      <c r="CY45" s="607"/>
      <c r="CZ45" s="608">
        <v>8.8000000000000007</v>
      </c>
      <c r="DA45" s="609"/>
      <c r="DB45" s="609"/>
      <c r="DC45" s="610"/>
      <c r="DD45" s="611">
        <v>259297</v>
      </c>
      <c r="DE45" s="606"/>
      <c r="DF45" s="606"/>
      <c r="DG45" s="606"/>
      <c r="DH45" s="606"/>
      <c r="DI45" s="606"/>
      <c r="DJ45" s="606"/>
      <c r="DK45" s="607"/>
      <c r="DL45" s="612"/>
      <c r="DM45" s="613"/>
      <c r="DN45" s="613"/>
      <c r="DO45" s="613"/>
      <c r="DP45" s="613"/>
      <c r="DQ45" s="613"/>
      <c r="DR45" s="613"/>
      <c r="DS45" s="613"/>
      <c r="DT45" s="613"/>
      <c r="DU45" s="613"/>
      <c r="DV45" s="614"/>
      <c r="DW45" s="615"/>
      <c r="DX45" s="616"/>
      <c r="DY45" s="616"/>
      <c r="DZ45" s="616"/>
      <c r="EA45" s="616"/>
      <c r="EB45" s="616"/>
      <c r="EC45" s="617"/>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7"/>
      <c r="CE46" s="658"/>
      <c r="CF46" s="619" t="s">
        <v>363</v>
      </c>
      <c r="CG46" s="620"/>
      <c r="CH46" s="620"/>
      <c r="CI46" s="620"/>
      <c r="CJ46" s="620"/>
      <c r="CK46" s="620"/>
      <c r="CL46" s="620"/>
      <c r="CM46" s="620"/>
      <c r="CN46" s="620"/>
      <c r="CO46" s="620"/>
      <c r="CP46" s="620"/>
      <c r="CQ46" s="621"/>
      <c r="CR46" s="605">
        <v>1498120</v>
      </c>
      <c r="CS46" s="622"/>
      <c r="CT46" s="622"/>
      <c r="CU46" s="622"/>
      <c r="CV46" s="622"/>
      <c r="CW46" s="622"/>
      <c r="CX46" s="622"/>
      <c r="CY46" s="623"/>
      <c r="CZ46" s="608">
        <v>2.2999999999999998</v>
      </c>
      <c r="DA46" s="624"/>
      <c r="DB46" s="624"/>
      <c r="DC46" s="625"/>
      <c r="DD46" s="611">
        <v>850605</v>
      </c>
      <c r="DE46" s="622"/>
      <c r="DF46" s="622"/>
      <c r="DG46" s="622"/>
      <c r="DH46" s="622"/>
      <c r="DI46" s="622"/>
      <c r="DJ46" s="622"/>
      <c r="DK46" s="623"/>
      <c r="DL46" s="612"/>
      <c r="DM46" s="613"/>
      <c r="DN46" s="613"/>
      <c r="DO46" s="613"/>
      <c r="DP46" s="613"/>
      <c r="DQ46" s="613"/>
      <c r="DR46" s="613"/>
      <c r="DS46" s="613"/>
      <c r="DT46" s="613"/>
      <c r="DU46" s="613"/>
      <c r="DV46" s="614"/>
      <c r="DW46" s="615"/>
      <c r="DX46" s="616"/>
      <c r="DY46" s="616"/>
      <c r="DZ46" s="616"/>
      <c r="EA46" s="616"/>
      <c r="EB46" s="616"/>
      <c r="EC46" s="617"/>
    </row>
    <row r="47" spans="2:133" ht="11.25" customHeight="1" x14ac:dyDescent="0.15">
      <c r="B47" s="626" t="s">
        <v>364</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D47" s="657"/>
      <c r="CE47" s="658"/>
      <c r="CF47" s="619" t="s">
        <v>365</v>
      </c>
      <c r="CG47" s="620"/>
      <c r="CH47" s="620"/>
      <c r="CI47" s="620"/>
      <c r="CJ47" s="620"/>
      <c r="CK47" s="620"/>
      <c r="CL47" s="620"/>
      <c r="CM47" s="620"/>
      <c r="CN47" s="620"/>
      <c r="CO47" s="620"/>
      <c r="CP47" s="620"/>
      <c r="CQ47" s="621"/>
      <c r="CR47" s="605">
        <v>18520</v>
      </c>
      <c r="CS47" s="606"/>
      <c r="CT47" s="606"/>
      <c r="CU47" s="606"/>
      <c r="CV47" s="606"/>
      <c r="CW47" s="606"/>
      <c r="CX47" s="606"/>
      <c r="CY47" s="607"/>
      <c r="CZ47" s="608">
        <v>0</v>
      </c>
      <c r="DA47" s="609"/>
      <c r="DB47" s="609"/>
      <c r="DC47" s="610"/>
      <c r="DD47" s="611">
        <v>2335</v>
      </c>
      <c r="DE47" s="606"/>
      <c r="DF47" s="606"/>
      <c r="DG47" s="606"/>
      <c r="DH47" s="606"/>
      <c r="DI47" s="606"/>
      <c r="DJ47" s="606"/>
      <c r="DK47" s="607"/>
      <c r="DL47" s="612"/>
      <c r="DM47" s="613"/>
      <c r="DN47" s="613"/>
      <c r="DO47" s="613"/>
      <c r="DP47" s="613"/>
      <c r="DQ47" s="613"/>
      <c r="DR47" s="613"/>
      <c r="DS47" s="613"/>
      <c r="DT47" s="613"/>
      <c r="DU47" s="613"/>
      <c r="DV47" s="614"/>
      <c r="DW47" s="615"/>
      <c r="DX47" s="616"/>
      <c r="DY47" s="616"/>
      <c r="DZ47" s="616"/>
      <c r="EA47" s="616"/>
      <c r="EB47" s="616"/>
      <c r="EC47" s="617"/>
    </row>
    <row r="48" spans="2:133" ht="11.25" x14ac:dyDescent="0.15">
      <c r="B48" s="618" t="s">
        <v>366</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59"/>
      <c r="CE48" s="660"/>
      <c r="CF48" s="619" t="s">
        <v>367</v>
      </c>
      <c r="CG48" s="620"/>
      <c r="CH48" s="620"/>
      <c r="CI48" s="620"/>
      <c r="CJ48" s="620"/>
      <c r="CK48" s="620"/>
      <c r="CL48" s="620"/>
      <c r="CM48" s="620"/>
      <c r="CN48" s="620"/>
      <c r="CO48" s="620"/>
      <c r="CP48" s="620"/>
      <c r="CQ48" s="621"/>
      <c r="CR48" s="605" t="s">
        <v>129</v>
      </c>
      <c r="CS48" s="622"/>
      <c r="CT48" s="622"/>
      <c r="CU48" s="622"/>
      <c r="CV48" s="622"/>
      <c r="CW48" s="622"/>
      <c r="CX48" s="622"/>
      <c r="CY48" s="623"/>
      <c r="CZ48" s="608" t="s">
        <v>129</v>
      </c>
      <c r="DA48" s="624"/>
      <c r="DB48" s="624"/>
      <c r="DC48" s="625"/>
      <c r="DD48" s="611" t="s">
        <v>129</v>
      </c>
      <c r="DE48" s="622"/>
      <c r="DF48" s="622"/>
      <c r="DG48" s="622"/>
      <c r="DH48" s="622"/>
      <c r="DI48" s="622"/>
      <c r="DJ48" s="622"/>
      <c r="DK48" s="623"/>
      <c r="DL48" s="612"/>
      <c r="DM48" s="613"/>
      <c r="DN48" s="613"/>
      <c r="DO48" s="613"/>
      <c r="DP48" s="613"/>
      <c r="DQ48" s="613"/>
      <c r="DR48" s="613"/>
      <c r="DS48" s="613"/>
      <c r="DT48" s="613"/>
      <c r="DU48" s="613"/>
      <c r="DV48" s="614"/>
      <c r="DW48" s="615"/>
      <c r="DX48" s="616"/>
      <c r="DY48" s="616"/>
      <c r="DZ48" s="616"/>
      <c r="EA48" s="616"/>
      <c r="EB48" s="616"/>
      <c r="EC48" s="6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7" t="s">
        <v>368</v>
      </c>
      <c r="CE49" s="628"/>
      <c r="CF49" s="628"/>
      <c r="CG49" s="628"/>
      <c r="CH49" s="628"/>
      <c r="CI49" s="628"/>
      <c r="CJ49" s="628"/>
      <c r="CK49" s="628"/>
      <c r="CL49" s="628"/>
      <c r="CM49" s="628"/>
      <c r="CN49" s="628"/>
      <c r="CO49" s="628"/>
      <c r="CP49" s="628"/>
      <c r="CQ49" s="629"/>
      <c r="CR49" s="630">
        <v>64916403</v>
      </c>
      <c r="CS49" s="631"/>
      <c r="CT49" s="631"/>
      <c r="CU49" s="631"/>
      <c r="CV49" s="631"/>
      <c r="CW49" s="631"/>
      <c r="CX49" s="631"/>
      <c r="CY49" s="632"/>
      <c r="CZ49" s="633">
        <v>100</v>
      </c>
      <c r="DA49" s="634"/>
      <c r="DB49" s="634"/>
      <c r="DC49" s="635"/>
      <c r="DD49" s="636">
        <v>37805408</v>
      </c>
      <c r="DE49" s="631"/>
      <c r="DF49" s="631"/>
      <c r="DG49" s="631"/>
      <c r="DH49" s="631"/>
      <c r="DI49" s="631"/>
      <c r="DJ49" s="631"/>
      <c r="DK49" s="632"/>
      <c r="DL49" s="637"/>
      <c r="DM49" s="638"/>
      <c r="DN49" s="638"/>
      <c r="DO49" s="638"/>
      <c r="DP49" s="638"/>
      <c r="DQ49" s="638"/>
      <c r="DR49" s="638"/>
      <c r="DS49" s="638"/>
      <c r="DT49" s="638"/>
      <c r="DU49" s="638"/>
      <c r="DV49" s="639"/>
      <c r="DW49" s="640"/>
      <c r="DX49" s="641"/>
      <c r="DY49" s="641"/>
      <c r="DZ49" s="641"/>
      <c r="EA49" s="641"/>
      <c r="EB49" s="641"/>
      <c r="EC49" s="642"/>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f2pl1Px0rIRjzY0+fcimBsQn8Fejw6TjM2Tel41G1Qzh94q7UiW2yNvD+tfdrHYA7yQRf5LRr3zCwiAJ70Oug==" saltValue="C46/Djn3d0zFOKsrkHMtk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370</v>
      </c>
      <c r="DK2" s="751"/>
      <c r="DL2" s="751"/>
      <c r="DM2" s="751"/>
      <c r="DN2" s="751"/>
      <c r="DO2" s="752"/>
      <c r="DP2" s="224"/>
      <c r="DQ2" s="750" t="s">
        <v>371</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28"/>
      <c r="BA5" s="228"/>
      <c r="BB5" s="228"/>
      <c r="BC5" s="228"/>
      <c r="BD5" s="228"/>
      <c r="BE5" s="229"/>
      <c r="BF5" s="229"/>
      <c r="BG5" s="229"/>
      <c r="BH5" s="229"/>
      <c r="BI5" s="229"/>
      <c r="BJ5" s="229"/>
      <c r="BK5" s="229"/>
      <c r="BL5" s="229"/>
      <c r="BM5" s="229"/>
      <c r="BN5" s="229"/>
      <c r="BO5" s="229"/>
      <c r="BP5" s="229"/>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3" t="s">
        <v>388</v>
      </c>
      <c r="DH5" s="794"/>
      <c r="DI5" s="794"/>
      <c r="DJ5" s="794"/>
      <c r="DK5" s="795"/>
      <c r="DL5" s="793" t="s">
        <v>389</v>
      </c>
      <c r="DM5" s="794"/>
      <c r="DN5" s="794"/>
      <c r="DO5" s="794"/>
      <c r="DP5" s="795"/>
      <c r="DQ5" s="761" t="s">
        <v>390</v>
      </c>
      <c r="DR5" s="762"/>
      <c r="DS5" s="762"/>
      <c r="DT5" s="762"/>
      <c r="DU5" s="763"/>
      <c r="DV5" s="761" t="s">
        <v>381</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6"/>
      <c r="DH6" s="797"/>
      <c r="DI6" s="797"/>
      <c r="DJ6" s="797"/>
      <c r="DK6" s="798"/>
      <c r="DL6" s="796"/>
      <c r="DM6" s="797"/>
      <c r="DN6" s="797"/>
      <c r="DO6" s="797"/>
      <c r="DP6" s="798"/>
      <c r="DQ6" s="764"/>
      <c r="DR6" s="765"/>
      <c r="DS6" s="765"/>
      <c r="DT6" s="765"/>
      <c r="DU6" s="766"/>
      <c r="DV6" s="764"/>
      <c r="DW6" s="765"/>
      <c r="DX6" s="765"/>
      <c r="DY6" s="765"/>
      <c r="DZ6" s="770"/>
      <c r="EA6" s="230"/>
    </row>
    <row r="7" spans="1:131" s="231" customFormat="1" ht="26.25" customHeight="1" thickTop="1" x14ac:dyDescent="0.15">
      <c r="A7" s="232">
        <v>1</v>
      </c>
      <c r="B7" s="777" t="s">
        <v>391</v>
      </c>
      <c r="C7" s="778"/>
      <c r="D7" s="778"/>
      <c r="E7" s="778"/>
      <c r="F7" s="778"/>
      <c r="G7" s="778"/>
      <c r="H7" s="778"/>
      <c r="I7" s="778"/>
      <c r="J7" s="778"/>
      <c r="K7" s="778"/>
      <c r="L7" s="778"/>
      <c r="M7" s="778"/>
      <c r="N7" s="778"/>
      <c r="O7" s="778"/>
      <c r="P7" s="779"/>
      <c r="Q7" s="780">
        <v>67043</v>
      </c>
      <c r="R7" s="781"/>
      <c r="S7" s="781"/>
      <c r="T7" s="781"/>
      <c r="U7" s="781"/>
      <c r="V7" s="781">
        <v>64823</v>
      </c>
      <c r="W7" s="781"/>
      <c r="X7" s="781"/>
      <c r="Y7" s="781"/>
      <c r="Z7" s="781"/>
      <c r="AA7" s="781">
        <v>2220</v>
      </c>
      <c r="AB7" s="781"/>
      <c r="AC7" s="781"/>
      <c r="AD7" s="781"/>
      <c r="AE7" s="782"/>
      <c r="AF7" s="783">
        <v>1935</v>
      </c>
      <c r="AG7" s="784"/>
      <c r="AH7" s="784"/>
      <c r="AI7" s="784"/>
      <c r="AJ7" s="785"/>
      <c r="AK7" s="786">
        <v>3157</v>
      </c>
      <c r="AL7" s="787"/>
      <c r="AM7" s="787"/>
      <c r="AN7" s="787"/>
      <c r="AO7" s="787"/>
      <c r="AP7" s="787">
        <v>56642</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90" t="s">
        <v>597</v>
      </c>
      <c r="BT7" s="791" t="s">
        <v>597</v>
      </c>
      <c r="BU7" s="791" t="s">
        <v>597</v>
      </c>
      <c r="BV7" s="791" t="s">
        <v>597</v>
      </c>
      <c r="BW7" s="791" t="s">
        <v>597</v>
      </c>
      <c r="BX7" s="791" t="s">
        <v>597</v>
      </c>
      <c r="BY7" s="791" t="s">
        <v>597</v>
      </c>
      <c r="BZ7" s="791" t="s">
        <v>597</v>
      </c>
      <c r="CA7" s="791" t="s">
        <v>597</v>
      </c>
      <c r="CB7" s="791" t="s">
        <v>597</v>
      </c>
      <c r="CC7" s="791" t="s">
        <v>597</v>
      </c>
      <c r="CD7" s="791" t="s">
        <v>597</v>
      </c>
      <c r="CE7" s="791" t="s">
        <v>597</v>
      </c>
      <c r="CF7" s="791" t="s">
        <v>597</v>
      </c>
      <c r="CG7" s="792" t="s">
        <v>597</v>
      </c>
      <c r="CH7" s="771">
        <v>4</v>
      </c>
      <c r="CI7" s="772"/>
      <c r="CJ7" s="772"/>
      <c r="CK7" s="772"/>
      <c r="CL7" s="773"/>
      <c r="CM7" s="771">
        <v>23</v>
      </c>
      <c r="CN7" s="772"/>
      <c r="CO7" s="772"/>
      <c r="CP7" s="772"/>
      <c r="CQ7" s="773"/>
      <c r="CR7" s="771">
        <v>5</v>
      </c>
      <c r="CS7" s="772">
        <v>5200</v>
      </c>
      <c r="CT7" s="772">
        <v>5200</v>
      </c>
      <c r="CU7" s="772">
        <v>5200</v>
      </c>
      <c r="CV7" s="773">
        <v>5200</v>
      </c>
      <c r="CW7" s="771">
        <v>10</v>
      </c>
      <c r="CX7" s="772"/>
      <c r="CY7" s="772"/>
      <c r="CZ7" s="772"/>
      <c r="DA7" s="773"/>
      <c r="DB7" s="771" t="s">
        <v>524</v>
      </c>
      <c r="DC7" s="772"/>
      <c r="DD7" s="772"/>
      <c r="DE7" s="772"/>
      <c r="DF7" s="773"/>
      <c r="DG7" s="771" t="s">
        <v>524</v>
      </c>
      <c r="DH7" s="772"/>
      <c r="DI7" s="772"/>
      <c r="DJ7" s="772"/>
      <c r="DK7" s="773"/>
      <c r="DL7" s="771" t="s">
        <v>524</v>
      </c>
      <c r="DM7" s="772"/>
      <c r="DN7" s="772"/>
      <c r="DO7" s="772"/>
      <c r="DP7" s="773"/>
      <c r="DQ7" s="771" t="s">
        <v>524</v>
      </c>
      <c r="DR7" s="772"/>
      <c r="DS7" s="772"/>
      <c r="DT7" s="772"/>
      <c r="DU7" s="773"/>
      <c r="DV7" s="774"/>
      <c r="DW7" s="775"/>
      <c r="DX7" s="775"/>
      <c r="DY7" s="775"/>
      <c r="DZ7" s="776"/>
      <c r="EA7" s="230"/>
    </row>
    <row r="8" spans="1:131" s="231" customFormat="1" ht="26.25" customHeight="1" x14ac:dyDescent="0.15">
      <c r="A8" s="234">
        <v>2</v>
      </c>
      <c r="B8" s="807" t="s">
        <v>392</v>
      </c>
      <c r="C8" s="808"/>
      <c r="D8" s="808"/>
      <c r="E8" s="808"/>
      <c r="F8" s="808"/>
      <c r="G8" s="808"/>
      <c r="H8" s="808"/>
      <c r="I8" s="808"/>
      <c r="J8" s="808"/>
      <c r="K8" s="808"/>
      <c r="L8" s="808"/>
      <c r="M8" s="808"/>
      <c r="N8" s="808"/>
      <c r="O8" s="808"/>
      <c r="P8" s="809"/>
      <c r="Q8" s="810">
        <v>109</v>
      </c>
      <c r="R8" s="811"/>
      <c r="S8" s="811"/>
      <c r="T8" s="811"/>
      <c r="U8" s="811"/>
      <c r="V8" s="811">
        <v>107</v>
      </c>
      <c r="W8" s="811"/>
      <c r="X8" s="811"/>
      <c r="Y8" s="811"/>
      <c r="Z8" s="811"/>
      <c r="AA8" s="811">
        <v>1</v>
      </c>
      <c r="AB8" s="811"/>
      <c r="AC8" s="811"/>
      <c r="AD8" s="811"/>
      <c r="AE8" s="812"/>
      <c r="AF8" s="813">
        <v>1</v>
      </c>
      <c r="AG8" s="814"/>
      <c r="AH8" s="814"/>
      <c r="AI8" s="814"/>
      <c r="AJ8" s="815"/>
      <c r="AK8" s="799">
        <v>86</v>
      </c>
      <c r="AL8" s="800"/>
      <c r="AM8" s="800"/>
      <c r="AN8" s="800"/>
      <c r="AO8" s="800"/>
      <c r="AP8" s="800" t="s">
        <v>524</v>
      </c>
      <c r="AQ8" s="800"/>
      <c r="AR8" s="800"/>
      <c r="AS8" s="800"/>
      <c r="AT8" s="800"/>
      <c r="AU8" s="801"/>
      <c r="AV8" s="801"/>
      <c r="AW8" s="801"/>
      <c r="AX8" s="801"/>
      <c r="AY8" s="802"/>
      <c r="AZ8" s="228"/>
      <c r="BA8" s="228"/>
      <c r="BB8" s="228"/>
      <c r="BC8" s="228"/>
      <c r="BD8" s="228"/>
      <c r="BE8" s="229"/>
      <c r="BF8" s="229"/>
      <c r="BG8" s="229"/>
      <c r="BH8" s="229"/>
      <c r="BI8" s="229"/>
      <c r="BJ8" s="229"/>
      <c r="BK8" s="229"/>
      <c r="BL8" s="229"/>
      <c r="BM8" s="229"/>
      <c r="BN8" s="229"/>
      <c r="BO8" s="229"/>
      <c r="BP8" s="229"/>
      <c r="BQ8" s="234">
        <v>2</v>
      </c>
      <c r="BR8" s="235"/>
      <c r="BS8" s="790" t="s">
        <v>598</v>
      </c>
      <c r="BT8" s="791" t="s">
        <v>598</v>
      </c>
      <c r="BU8" s="791" t="s">
        <v>598</v>
      </c>
      <c r="BV8" s="791" t="s">
        <v>598</v>
      </c>
      <c r="BW8" s="791" t="s">
        <v>598</v>
      </c>
      <c r="BX8" s="791" t="s">
        <v>598</v>
      </c>
      <c r="BY8" s="791" t="s">
        <v>598</v>
      </c>
      <c r="BZ8" s="791" t="s">
        <v>598</v>
      </c>
      <c r="CA8" s="791" t="s">
        <v>598</v>
      </c>
      <c r="CB8" s="791" t="s">
        <v>598</v>
      </c>
      <c r="CC8" s="791" t="s">
        <v>598</v>
      </c>
      <c r="CD8" s="791" t="s">
        <v>598</v>
      </c>
      <c r="CE8" s="791" t="s">
        <v>598</v>
      </c>
      <c r="CF8" s="791" t="s">
        <v>598</v>
      </c>
      <c r="CG8" s="792" t="s">
        <v>598</v>
      </c>
      <c r="CH8" s="803">
        <v>0</v>
      </c>
      <c r="CI8" s="804"/>
      <c r="CJ8" s="804"/>
      <c r="CK8" s="804"/>
      <c r="CL8" s="805"/>
      <c r="CM8" s="803">
        <v>196</v>
      </c>
      <c r="CN8" s="804"/>
      <c r="CO8" s="804"/>
      <c r="CP8" s="804"/>
      <c r="CQ8" s="805"/>
      <c r="CR8" s="803">
        <v>59</v>
      </c>
      <c r="CS8" s="804">
        <v>59000</v>
      </c>
      <c r="CT8" s="804">
        <v>59000</v>
      </c>
      <c r="CU8" s="804">
        <v>59000</v>
      </c>
      <c r="CV8" s="805">
        <v>59000</v>
      </c>
      <c r="CW8" s="803" t="s">
        <v>524</v>
      </c>
      <c r="CX8" s="804"/>
      <c r="CY8" s="804"/>
      <c r="CZ8" s="804"/>
      <c r="DA8" s="805"/>
      <c r="DB8" s="803" t="s">
        <v>524</v>
      </c>
      <c r="DC8" s="804"/>
      <c r="DD8" s="804"/>
      <c r="DE8" s="804"/>
      <c r="DF8" s="805"/>
      <c r="DG8" s="803" t="s">
        <v>524</v>
      </c>
      <c r="DH8" s="804"/>
      <c r="DI8" s="804"/>
      <c r="DJ8" s="804"/>
      <c r="DK8" s="805"/>
      <c r="DL8" s="803" t="s">
        <v>524</v>
      </c>
      <c r="DM8" s="804"/>
      <c r="DN8" s="804"/>
      <c r="DO8" s="804"/>
      <c r="DP8" s="805"/>
      <c r="DQ8" s="803" t="s">
        <v>524</v>
      </c>
      <c r="DR8" s="804"/>
      <c r="DS8" s="804"/>
      <c r="DT8" s="804"/>
      <c r="DU8" s="805"/>
      <c r="DV8" s="790"/>
      <c r="DW8" s="791"/>
      <c r="DX8" s="791"/>
      <c r="DY8" s="791"/>
      <c r="DZ8" s="806"/>
      <c r="EA8" s="230"/>
    </row>
    <row r="9" spans="1:131" s="231" customFormat="1" ht="26.25" customHeight="1" x14ac:dyDescent="0.15">
      <c r="A9" s="234">
        <v>3</v>
      </c>
      <c r="B9" s="807"/>
      <c r="C9" s="808"/>
      <c r="D9" s="808"/>
      <c r="E9" s="808"/>
      <c r="F9" s="808"/>
      <c r="G9" s="808"/>
      <c r="H9" s="808"/>
      <c r="I9" s="808"/>
      <c r="J9" s="808"/>
      <c r="K9" s="808"/>
      <c r="L9" s="808"/>
      <c r="M9" s="808"/>
      <c r="N9" s="808"/>
      <c r="O9" s="808"/>
      <c r="P9" s="809"/>
      <c r="Q9" s="810"/>
      <c r="R9" s="811"/>
      <c r="S9" s="811"/>
      <c r="T9" s="811"/>
      <c r="U9" s="811"/>
      <c r="V9" s="811"/>
      <c r="W9" s="811"/>
      <c r="X9" s="811"/>
      <c r="Y9" s="811"/>
      <c r="Z9" s="811"/>
      <c r="AA9" s="811"/>
      <c r="AB9" s="811"/>
      <c r="AC9" s="811"/>
      <c r="AD9" s="811"/>
      <c r="AE9" s="812"/>
      <c r="AF9" s="813"/>
      <c r="AG9" s="814"/>
      <c r="AH9" s="814"/>
      <c r="AI9" s="814"/>
      <c r="AJ9" s="815"/>
      <c r="AK9" s="799"/>
      <c r="AL9" s="800"/>
      <c r="AM9" s="800"/>
      <c r="AN9" s="800"/>
      <c r="AO9" s="800"/>
      <c r="AP9" s="800"/>
      <c r="AQ9" s="800"/>
      <c r="AR9" s="800"/>
      <c r="AS9" s="800"/>
      <c r="AT9" s="800"/>
      <c r="AU9" s="801"/>
      <c r="AV9" s="801"/>
      <c r="AW9" s="801"/>
      <c r="AX9" s="801"/>
      <c r="AY9" s="802"/>
      <c r="AZ9" s="228"/>
      <c r="BA9" s="228"/>
      <c r="BB9" s="228"/>
      <c r="BC9" s="228"/>
      <c r="BD9" s="228"/>
      <c r="BE9" s="229"/>
      <c r="BF9" s="229"/>
      <c r="BG9" s="229"/>
      <c r="BH9" s="229"/>
      <c r="BI9" s="229"/>
      <c r="BJ9" s="229"/>
      <c r="BK9" s="229"/>
      <c r="BL9" s="229"/>
      <c r="BM9" s="229"/>
      <c r="BN9" s="229"/>
      <c r="BO9" s="229"/>
      <c r="BP9" s="229"/>
      <c r="BQ9" s="234">
        <v>3</v>
      </c>
      <c r="BR9" s="235"/>
      <c r="BS9" s="790" t="s">
        <v>599</v>
      </c>
      <c r="BT9" s="791" t="s">
        <v>599</v>
      </c>
      <c r="BU9" s="791" t="s">
        <v>599</v>
      </c>
      <c r="BV9" s="791" t="s">
        <v>599</v>
      </c>
      <c r="BW9" s="791" t="s">
        <v>599</v>
      </c>
      <c r="BX9" s="791" t="s">
        <v>599</v>
      </c>
      <c r="BY9" s="791" t="s">
        <v>599</v>
      </c>
      <c r="BZ9" s="791" t="s">
        <v>599</v>
      </c>
      <c r="CA9" s="791" t="s">
        <v>599</v>
      </c>
      <c r="CB9" s="791" t="s">
        <v>599</v>
      </c>
      <c r="CC9" s="791" t="s">
        <v>599</v>
      </c>
      <c r="CD9" s="791" t="s">
        <v>599</v>
      </c>
      <c r="CE9" s="791" t="s">
        <v>599</v>
      </c>
      <c r="CF9" s="791" t="s">
        <v>599</v>
      </c>
      <c r="CG9" s="792" t="s">
        <v>599</v>
      </c>
      <c r="CH9" s="803">
        <v>0</v>
      </c>
      <c r="CI9" s="804"/>
      <c r="CJ9" s="804"/>
      <c r="CK9" s="804"/>
      <c r="CL9" s="805"/>
      <c r="CM9" s="803">
        <v>-15</v>
      </c>
      <c r="CN9" s="804"/>
      <c r="CO9" s="804"/>
      <c r="CP9" s="804"/>
      <c r="CQ9" s="805"/>
      <c r="CR9" s="803">
        <v>5</v>
      </c>
      <c r="CS9" s="804">
        <v>4500</v>
      </c>
      <c r="CT9" s="804">
        <v>4500</v>
      </c>
      <c r="CU9" s="804">
        <v>4500</v>
      </c>
      <c r="CV9" s="805">
        <v>4500</v>
      </c>
      <c r="CW9" s="803" t="s">
        <v>524</v>
      </c>
      <c r="CX9" s="804"/>
      <c r="CY9" s="804"/>
      <c r="CZ9" s="804"/>
      <c r="DA9" s="805"/>
      <c r="DB9" s="803" t="s">
        <v>524</v>
      </c>
      <c r="DC9" s="804"/>
      <c r="DD9" s="804"/>
      <c r="DE9" s="804"/>
      <c r="DF9" s="805"/>
      <c r="DG9" s="803" t="s">
        <v>524</v>
      </c>
      <c r="DH9" s="804"/>
      <c r="DI9" s="804"/>
      <c r="DJ9" s="804"/>
      <c r="DK9" s="805"/>
      <c r="DL9" s="803" t="s">
        <v>524</v>
      </c>
      <c r="DM9" s="804"/>
      <c r="DN9" s="804"/>
      <c r="DO9" s="804"/>
      <c r="DP9" s="805"/>
      <c r="DQ9" s="803" t="s">
        <v>524</v>
      </c>
      <c r="DR9" s="804"/>
      <c r="DS9" s="804"/>
      <c r="DT9" s="804"/>
      <c r="DU9" s="805"/>
      <c r="DV9" s="790"/>
      <c r="DW9" s="791"/>
      <c r="DX9" s="791"/>
      <c r="DY9" s="791"/>
      <c r="DZ9" s="806"/>
      <c r="EA9" s="230"/>
    </row>
    <row r="10" spans="1:131" s="231" customFormat="1" ht="26.25" customHeight="1" x14ac:dyDescent="0.15">
      <c r="A10" s="234">
        <v>4</v>
      </c>
      <c r="B10" s="807"/>
      <c r="C10" s="808"/>
      <c r="D10" s="808"/>
      <c r="E10" s="808"/>
      <c r="F10" s="808"/>
      <c r="G10" s="808"/>
      <c r="H10" s="808"/>
      <c r="I10" s="808"/>
      <c r="J10" s="808"/>
      <c r="K10" s="808"/>
      <c r="L10" s="808"/>
      <c r="M10" s="808"/>
      <c r="N10" s="808"/>
      <c r="O10" s="808"/>
      <c r="P10" s="809"/>
      <c r="Q10" s="810"/>
      <c r="R10" s="811"/>
      <c r="S10" s="811"/>
      <c r="T10" s="811"/>
      <c r="U10" s="811"/>
      <c r="V10" s="811"/>
      <c r="W10" s="811"/>
      <c r="X10" s="811"/>
      <c r="Y10" s="811"/>
      <c r="Z10" s="811"/>
      <c r="AA10" s="811"/>
      <c r="AB10" s="811"/>
      <c r="AC10" s="811"/>
      <c r="AD10" s="811"/>
      <c r="AE10" s="812"/>
      <c r="AF10" s="813"/>
      <c r="AG10" s="814"/>
      <c r="AH10" s="814"/>
      <c r="AI10" s="814"/>
      <c r="AJ10" s="815"/>
      <c r="AK10" s="799"/>
      <c r="AL10" s="800"/>
      <c r="AM10" s="800"/>
      <c r="AN10" s="800"/>
      <c r="AO10" s="800"/>
      <c r="AP10" s="800"/>
      <c r="AQ10" s="800"/>
      <c r="AR10" s="800"/>
      <c r="AS10" s="800"/>
      <c r="AT10" s="800"/>
      <c r="AU10" s="801"/>
      <c r="AV10" s="801"/>
      <c r="AW10" s="801"/>
      <c r="AX10" s="801"/>
      <c r="AY10" s="802"/>
      <c r="AZ10" s="228"/>
      <c r="BA10" s="228"/>
      <c r="BB10" s="228"/>
      <c r="BC10" s="228"/>
      <c r="BD10" s="228"/>
      <c r="BE10" s="229"/>
      <c r="BF10" s="229"/>
      <c r="BG10" s="229"/>
      <c r="BH10" s="229"/>
      <c r="BI10" s="229"/>
      <c r="BJ10" s="229"/>
      <c r="BK10" s="229"/>
      <c r="BL10" s="229"/>
      <c r="BM10" s="229"/>
      <c r="BN10" s="229"/>
      <c r="BO10" s="229"/>
      <c r="BP10" s="229"/>
      <c r="BQ10" s="234">
        <v>4</v>
      </c>
      <c r="BR10" s="235"/>
      <c r="BS10" s="790" t="s">
        <v>600</v>
      </c>
      <c r="BT10" s="791" t="s">
        <v>600</v>
      </c>
      <c r="BU10" s="791" t="s">
        <v>600</v>
      </c>
      <c r="BV10" s="791" t="s">
        <v>600</v>
      </c>
      <c r="BW10" s="791" t="s">
        <v>600</v>
      </c>
      <c r="BX10" s="791" t="s">
        <v>600</v>
      </c>
      <c r="BY10" s="791" t="s">
        <v>600</v>
      </c>
      <c r="BZ10" s="791" t="s">
        <v>600</v>
      </c>
      <c r="CA10" s="791" t="s">
        <v>600</v>
      </c>
      <c r="CB10" s="791" t="s">
        <v>600</v>
      </c>
      <c r="CC10" s="791" t="s">
        <v>600</v>
      </c>
      <c r="CD10" s="791" t="s">
        <v>600</v>
      </c>
      <c r="CE10" s="791" t="s">
        <v>600</v>
      </c>
      <c r="CF10" s="791" t="s">
        <v>600</v>
      </c>
      <c r="CG10" s="792" t="s">
        <v>600</v>
      </c>
      <c r="CH10" s="803">
        <v>-3</v>
      </c>
      <c r="CI10" s="804"/>
      <c r="CJ10" s="804"/>
      <c r="CK10" s="804"/>
      <c r="CL10" s="805"/>
      <c r="CM10" s="803">
        <v>73</v>
      </c>
      <c r="CN10" s="804"/>
      <c r="CO10" s="804"/>
      <c r="CP10" s="804"/>
      <c r="CQ10" s="805"/>
      <c r="CR10" s="803">
        <v>23</v>
      </c>
      <c r="CS10" s="804">
        <v>23000</v>
      </c>
      <c r="CT10" s="804">
        <v>23000</v>
      </c>
      <c r="CU10" s="804">
        <v>23000</v>
      </c>
      <c r="CV10" s="805">
        <v>23000</v>
      </c>
      <c r="CW10" s="803" t="s">
        <v>524</v>
      </c>
      <c r="CX10" s="804"/>
      <c r="CY10" s="804"/>
      <c r="CZ10" s="804"/>
      <c r="DA10" s="805"/>
      <c r="DB10" s="803" t="s">
        <v>524</v>
      </c>
      <c r="DC10" s="804"/>
      <c r="DD10" s="804"/>
      <c r="DE10" s="804"/>
      <c r="DF10" s="805"/>
      <c r="DG10" s="803" t="s">
        <v>524</v>
      </c>
      <c r="DH10" s="804"/>
      <c r="DI10" s="804"/>
      <c r="DJ10" s="804"/>
      <c r="DK10" s="805"/>
      <c r="DL10" s="803" t="s">
        <v>524</v>
      </c>
      <c r="DM10" s="804"/>
      <c r="DN10" s="804"/>
      <c r="DO10" s="804"/>
      <c r="DP10" s="805"/>
      <c r="DQ10" s="803" t="s">
        <v>524</v>
      </c>
      <c r="DR10" s="804"/>
      <c r="DS10" s="804"/>
      <c r="DT10" s="804"/>
      <c r="DU10" s="805"/>
      <c r="DV10" s="790"/>
      <c r="DW10" s="791"/>
      <c r="DX10" s="791"/>
      <c r="DY10" s="791"/>
      <c r="DZ10" s="806"/>
      <c r="EA10" s="230"/>
    </row>
    <row r="11" spans="1:131" s="231" customFormat="1" ht="26.25" customHeight="1" x14ac:dyDescent="0.15">
      <c r="A11" s="234">
        <v>5</v>
      </c>
      <c r="B11" s="807"/>
      <c r="C11" s="808"/>
      <c r="D11" s="808"/>
      <c r="E11" s="808"/>
      <c r="F11" s="808"/>
      <c r="G11" s="808"/>
      <c r="H11" s="808"/>
      <c r="I11" s="808"/>
      <c r="J11" s="808"/>
      <c r="K11" s="808"/>
      <c r="L11" s="808"/>
      <c r="M11" s="808"/>
      <c r="N11" s="808"/>
      <c r="O11" s="808"/>
      <c r="P11" s="809"/>
      <c r="Q11" s="810"/>
      <c r="R11" s="811"/>
      <c r="S11" s="811"/>
      <c r="T11" s="811"/>
      <c r="U11" s="811"/>
      <c r="V11" s="811"/>
      <c r="W11" s="811"/>
      <c r="X11" s="811"/>
      <c r="Y11" s="811"/>
      <c r="Z11" s="811"/>
      <c r="AA11" s="811"/>
      <c r="AB11" s="811"/>
      <c r="AC11" s="811"/>
      <c r="AD11" s="811"/>
      <c r="AE11" s="812"/>
      <c r="AF11" s="813"/>
      <c r="AG11" s="814"/>
      <c r="AH11" s="814"/>
      <c r="AI11" s="814"/>
      <c r="AJ11" s="815"/>
      <c r="AK11" s="799"/>
      <c r="AL11" s="800"/>
      <c r="AM11" s="800"/>
      <c r="AN11" s="800"/>
      <c r="AO11" s="800"/>
      <c r="AP11" s="800"/>
      <c r="AQ11" s="800"/>
      <c r="AR11" s="800"/>
      <c r="AS11" s="800"/>
      <c r="AT11" s="800"/>
      <c r="AU11" s="801"/>
      <c r="AV11" s="801"/>
      <c r="AW11" s="801"/>
      <c r="AX11" s="801"/>
      <c r="AY11" s="802"/>
      <c r="AZ11" s="228"/>
      <c r="BA11" s="228"/>
      <c r="BB11" s="228"/>
      <c r="BC11" s="228"/>
      <c r="BD11" s="228"/>
      <c r="BE11" s="229"/>
      <c r="BF11" s="229"/>
      <c r="BG11" s="229"/>
      <c r="BH11" s="229"/>
      <c r="BI11" s="229"/>
      <c r="BJ11" s="229"/>
      <c r="BK11" s="229"/>
      <c r="BL11" s="229"/>
      <c r="BM11" s="229"/>
      <c r="BN11" s="229"/>
      <c r="BO11" s="229"/>
      <c r="BP11" s="229"/>
      <c r="BQ11" s="234">
        <v>5</v>
      </c>
      <c r="BR11" s="235"/>
      <c r="BS11" s="790" t="s">
        <v>601</v>
      </c>
      <c r="BT11" s="791" t="s">
        <v>601</v>
      </c>
      <c r="BU11" s="791" t="s">
        <v>601</v>
      </c>
      <c r="BV11" s="791" t="s">
        <v>601</v>
      </c>
      <c r="BW11" s="791" t="s">
        <v>601</v>
      </c>
      <c r="BX11" s="791" t="s">
        <v>601</v>
      </c>
      <c r="BY11" s="791" t="s">
        <v>601</v>
      </c>
      <c r="BZ11" s="791" t="s">
        <v>601</v>
      </c>
      <c r="CA11" s="791" t="s">
        <v>601</v>
      </c>
      <c r="CB11" s="791" t="s">
        <v>601</v>
      </c>
      <c r="CC11" s="791" t="s">
        <v>601</v>
      </c>
      <c r="CD11" s="791" t="s">
        <v>601</v>
      </c>
      <c r="CE11" s="791" t="s">
        <v>601</v>
      </c>
      <c r="CF11" s="791" t="s">
        <v>601</v>
      </c>
      <c r="CG11" s="792" t="s">
        <v>601</v>
      </c>
      <c r="CH11" s="803">
        <v>20</v>
      </c>
      <c r="CI11" s="804"/>
      <c r="CJ11" s="804"/>
      <c r="CK11" s="804"/>
      <c r="CL11" s="805"/>
      <c r="CM11" s="803">
        <v>47</v>
      </c>
      <c r="CN11" s="804"/>
      <c r="CO11" s="804"/>
      <c r="CP11" s="804"/>
      <c r="CQ11" s="805"/>
      <c r="CR11" s="803">
        <v>23</v>
      </c>
      <c r="CS11" s="804">
        <v>22600</v>
      </c>
      <c r="CT11" s="804">
        <v>22600</v>
      </c>
      <c r="CU11" s="804">
        <v>22600</v>
      </c>
      <c r="CV11" s="805">
        <v>22600</v>
      </c>
      <c r="CW11" s="803" t="s">
        <v>524</v>
      </c>
      <c r="CX11" s="804"/>
      <c r="CY11" s="804"/>
      <c r="CZ11" s="804"/>
      <c r="DA11" s="805"/>
      <c r="DB11" s="803" t="s">
        <v>524</v>
      </c>
      <c r="DC11" s="804"/>
      <c r="DD11" s="804"/>
      <c r="DE11" s="804"/>
      <c r="DF11" s="805"/>
      <c r="DG11" s="803" t="s">
        <v>524</v>
      </c>
      <c r="DH11" s="804"/>
      <c r="DI11" s="804"/>
      <c r="DJ11" s="804"/>
      <c r="DK11" s="805"/>
      <c r="DL11" s="803" t="s">
        <v>524</v>
      </c>
      <c r="DM11" s="804"/>
      <c r="DN11" s="804"/>
      <c r="DO11" s="804"/>
      <c r="DP11" s="805"/>
      <c r="DQ11" s="803" t="s">
        <v>524</v>
      </c>
      <c r="DR11" s="804"/>
      <c r="DS11" s="804"/>
      <c r="DT11" s="804"/>
      <c r="DU11" s="805"/>
      <c r="DV11" s="790"/>
      <c r="DW11" s="791"/>
      <c r="DX11" s="791"/>
      <c r="DY11" s="791"/>
      <c r="DZ11" s="806"/>
      <c r="EA11" s="230"/>
    </row>
    <row r="12" spans="1:131" s="231" customFormat="1" ht="26.25" customHeight="1" x14ac:dyDescent="0.15">
      <c r="A12" s="234">
        <v>6</v>
      </c>
      <c r="B12" s="807"/>
      <c r="C12" s="808"/>
      <c r="D12" s="808"/>
      <c r="E12" s="808"/>
      <c r="F12" s="808"/>
      <c r="G12" s="808"/>
      <c r="H12" s="808"/>
      <c r="I12" s="808"/>
      <c r="J12" s="808"/>
      <c r="K12" s="808"/>
      <c r="L12" s="808"/>
      <c r="M12" s="808"/>
      <c r="N12" s="808"/>
      <c r="O12" s="808"/>
      <c r="P12" s="809"/>
      <c r="Q12" s="810"/>
      <c r="R12" s="811"/>
      <c r="S12" s="811"/>
      <c r="T12" s="811"/>
      <c r="U12" s="811"/>
      <c r="V12" s="811"/>
      <c r="W12" s="811"/>
      <c r="X12" s="811"/>
      <c r="Y12" s="811"/>
      <c r="Z12" s="811"/>
      <c r="AA12" s="811"/>
      <c r="AB12" s="811"/>
      <c r="AC12" s="811"/>
      <c r="AD12" s="811"/>
      <c r="AE12" s="812"/>
      <c r="AF12" s="813"/>
      <c r="AG12" s="814"/>
      <c r="AH12" s="814"/>
      <c r="AI12" s="814"/>
      <c r="AJ12" s="815"/>
      <c r="AK12" s="799"/>
      <c r="AL12" s="800"/>
      <c r="AM12" s="800"/>
      <c r="AN12" s="800"/>
      <c r="AO12" s="800"/>
      <c r="AP12" s="800"/>
      <c r="AQ12" s="800"/>
      <c r="AR12" s="800"/>
      <c r="AS12" s="800"/>
      <c r="AT12" s="800"/>
      <c r="AU12" s="801"/>
      <c r="AV12" s="801"/>
      <c r="AW12" s="801"/>
      <c r="AX12" s="801"/>
      <c r="AY12" s="802"/>
      <c r="AZ12" s="228"/>
      <c r="BA12" s="228"/>
      <c r="BB12" s="228"/>
      <c r="BC12" s="228"/>
      <c r="BD12" s="228"/>
      <c r="BE12" s="229"/>
      <c r="BF12" s="229"/>
      <c r="BG12" s="229"/>
      <c r="BH12" s="229"/>
      <c r="BI12" s="229"/>
      <c r="BJ12" s="229"/>
      <c r="BK12" s="229"/>
      <c r="BL12" s="229"/>
      <c r="BM12" s="229"/>
      <c r="BN12" s="229"/>
      <c r="BO12" s="229"/>
      <c r="BP12" s="229"/>
      <c r="BQ12" s="234">
        <v>6</v>
      </c>
      <c r="BR12" s="235"/>
      <c r="BS12" s="790" t="s">
        <v>602</v>
      </c>
      <c r="BT12" s="791" t="s">
        <v>602</v>
      </c>
      <c r="BU12" s="791" t="s">
        <v>602</v>
      </c>
      <c r="BV12" s="791" t="s">
        <v>602</v>
      </c>
      <c r="BW12" s="791" t="s">
        <v>602</v>
      </c>
      <c r="BX12" s="791" t="s">
        <v>602</v>
      </c>
      <c r="BY12" s="791" t="s">
        <v>602</v>
      </c>
      <c r="BZ12" s="791" t="s">
        <v>602</v>
      </c>
      <c r="CA12" s="791" t="s">
        <v>602</v>
      </c>
      <c r="CB12" s="791" t="s">
        <v>602</v>
      </c>
      <c r="CC12" s="791" t="s">
        <v>602</v>
      </c>
      <c r="CD12" s="791" t="s">
        <v>602</v>
      </c>
      <c r="CE12" s="791" t="s">
        <v>602</v>
      </c>
      <c r="CF12" s="791" t="s">
        <v>602</v>
      </c>
      <c r="CG12" s="792" t="s">
        <v>602</v>
      </c>
      <c r="CH12" s="803">
        <v>11</v>
      </c>
      <c r="CI12" s="804"/>
      <c r="CJ12" s="804"/>
      <c r="CK12" s="804"/>
      <c r="CL12" s="805"/>
      <c r="CM12" s="803">
        <v>9</v>
      </c>
      <c r="CN12" s="804"/>
      <c r="CO12" s="804"/>
      <c r="CP12" s="804"/>
      <c r="CQ12" s="805"/>
      <c r="CR12" s="803">
        <v>20</v>
      </c>
      <c r="CS12" s="804">
        <v>20000</v>
      </c>
      <c r="CT12" s="804">
        <v>20000</v>
      </c>
      <c r="CU12" s="804">
        <v>20000</v>
      </c>
      <c r="CV12" s="805">
        <v>20000</v>
      </c>
      <c r="CW12" s="803" t="s">
        <v>524</v>
      </c>
      <c r="CX12" s="804"/>
      <c r="CY12" s="804"/>
      <c r="CZ12" s="804"/>
      <c r="DA12" s="805"/>
      <c r="DB12" s="803" t="s">
        <v>524</v>
      </c>
      <c r="DC12" s="804"/>
      <c r="DD12" s="804"/>
      <c r="DE12" s="804"/>
      <c r="DF12" s="805"/>
      <c r="DG12" s="803" t="s">
        <v>524</v>
      </c>
      <c r="DH12" s="804"/>
      <c r="DI12" s="804"/>
      <c r="DJ12" s="804"/>
      <c r="DK12" s="805"/>
      <c r="DL12" s="803" t="s">
        <v>524</v>
      </c>
      <c r="DM12" s="804"/>
      <c r="DN12" s="804"/>
      <c r="DO12" s="804"/>
      <c r="DP12" s="805"/>
      <c r="DQ12" s="803" t="s">
        <v>524</v>
      </c>
      <c r="DR12" s="804"/>
      <c r="DS12" s="804"/>
      <c r="DT12" s="804"/>
      <c r="DU12" s="805"/>
      <c r="DV12" s="790"/>
      <c r="DW12" s="791"/>
      <c r="DX12" s="791"/>
      <c r="DY12" s="791"/>
      <c r="DZ12" s="806"/>
      <c r="EA12" s="230"/>
    </row>
    <row r="13" spans="1:131" s="231" customFormat="1" ht="26.25" customHeight="1" x14ac:dyDescent="0.15">
      <c r="A13" s="234">
        <v>7</v>
      </c>
      <c r="B13" s="807"/>
      <c r="C13" s="808"/>
      <c r="D13" s="808"/>
      <c r="E13" s="808"/>
      <c r="F13" s="808"/>
      <c r="G13" s="808"/>
      <c r="H13" s="808"/>
      <c r="I13" s="808"/>
      <c r="J13" s="808"/>
      <c r="K13" s="808"/>
      <c r="L13" s="808"/>
      <c r="M13" s="808"/>
      <c r="N13" s="808"/>
      <c r="O13" s="808"/>
      <c r="P13" s="809"/>
      <c r="Q13" s="810"/>
      <c r="R13" s="811"/>
      <c r="S13" s="811"/>
      <c r="T13" s="811"/>
      <c r="U13" s="811"/>
      <c r="V13" s="811"/>
      <c r="W13" s="811"/>
      <c r="X13" s="811"/>
      <c r="Y13" s="811"/>
      <c r="Z13" s="811"/>
      <c r="AA13" s="811"/>
      <c r="AB13" s="811"/>
      <c r="AC13" s="811"/>
      <c r="AD13" s="811"/>
      <c r="AE13" s="812"/>
      <c r="AF13" s="813"/>
      <c r="AG13" s="814"/>
      <c r="AH13" s="814"/>
      <c r="AI13" s="814"/>
      <c r="AJ13" s="815"/>
      <c r="AK13" s="799"/>
      <c r="AL13" s="800"/>
      <c r="AM13" s="800"/>
      <c r="AN13" s="800"/>
      <c r="AO13" s="800"/>
      <c r="AP13" s="800"/>
      <c r="AQ13" s="800"/>
      <c r="AR13" s="800"/>
      <c r="AS13" s="800"/>
      <c r="AT13" s="800"/>
      <c r="AU13" s="801"/>
      <c r="AV13" s="801"/>
      <c r="AW13" s="801"/>
      <c r="AX13" s="801"/>
      <c r="AY13" s="802"/>
      <c r="AZ13" s="228"/>
      <c r="BA13" s="228"/>
      <c r="BB13" s="228"/>
      <c r="BC13" s="228"/>
      <c r="BD13" s="228"/>
      <c r="BE13" s="229"/>
      <c r="BF13" s="229"/>
      <c r="BG13" s="229"/>
      <c r="BH13" s="229"/>
      <c r="BI13" s="229"/>
      <c r="BJ13" s="229"/>
      <c r="BK13" s="229"/>
      <c r="BL13" s="229"/>
      <c r="BM13" s="229"/>
      <c r="BN13" s="229"/>
      <c r="BO13" s="229"/>
      <c r="BP13" s="229"/>
      <c r="BQ13" s="234">
        <v>7</v>
      </c>
      <c r="BR13" s="235"/>
      <c r="BS13" s="790" t="s">
        <v>603</v>
      </c>
      <c r="BT13" s="791" t="s">
        <v>603</v>
      </c>
      <c r="BU13" s="791" t="s">
        <v>603</v>
      </c>
      <c r="BV13" s="791" t="s">
        <v>603</v>
      </c>
      <c r="BW13" s="791" t="s">
        <v>603</v>
      </c>
      <c r="BX13" s="791" t="s">
        <v>603</v>
      </c>
      <c r="BY13" s="791" t="s">
        <v>603</v>
      </c>
      <c r="BZ13" s="791" t="s">
        <v>603</v>
      </c>
      <c r="CA13" s="791" t="s">
        <v>603</v>
      </c>
      <c r="CB13" s="791" t="s">
        <v>603</v>
      </c>
      <c r="CC13" s="791" t="s">
        <v>603</v>
      </c>
      <c r="CD13" s="791" t="s">
        <v>603</v>
      </c>
      <c r="CE13" s="791" t="s">
        <v>603</v>
      </c>
      <c r="CF13" s="791" t="s">
        <v>603</v>
      </c>
      <c r="CG13" s="792" t="s">
        <v>603</v>
      </c>
      <c r="CH13" s="803">
        <v>0</v>
      </c>
      <c r="CI13" s="804"/>
      <c r="CJ13" s="804"/>
      <c r="CK13" s="804"/>
      <c r="CL13" s="805"/>
      <c r="CM13" s="803">
        <v>-1</v>
      </c>
      <c r="CN13" s="804"/>
      <c r="CO13" s="804"/>
      <c r="CP13" s="804"/>
      <c r="CQ13" s="805"/>
      <c r="CR13" s="803">
        <v>1</v>
      </c>
      <c r="CS13" s="804">
        <v>500</v>
      </c>
      <c r="CT13" s="804">
        <v>500</v>
      </c>
      <c r="CU13" s="804">
        <v>500</v>
      </c>
      <c r="CV13" s="805">
        <v>500</v>
      </c>
      <c r="CW13" s="803" t="s">
        <v>524</v>
      </c>
      <c r="CX13" s="804"/>
      <c r="CY13" s="804"/>
      <c r="CZ13" s="804"/>
      <c r="DA13" s="805"/>
      <c r="DB13" s="803" t="s">
        <v>524</v>
      </c>
      <c r="DC13" s="804"/>
      <c r="DD13" s="804"/>
      <c r="DE13" s="804"/>
      <c r="DF13" s="805"/>
      <c r="DG13" s="803" t="s">
        <v>524</v>
      </c>
      <c r="DH13" s="804"/>
      <c r="DI13" s="804"/>
      <c r="DJ13" s="804"/>
      <c r="DK13" s="805"/>
      <c r="DL13" s="803" t="s">
        <v>524</v>
      </c>
      <c r="DM13" s="804"/>
      <c r="DN13" s="804"/>
      <c r="DO13" s="804"/>
      <c r="DP13" s="805"/>
      <c r="DQ13" s="803" t="s">
        <v>524</v>
      </c>
      <c r="DR13" s="804"/>
      <c r="DS13" s="804"/>
      <c r="DT13" s="804"/>
      <c r="DU13" s="805"/>
      <c r="DV13" s="790"/>
      <c r="DW13" s="791"/>
      <c r="DX13" s="791"/>
      <c r="DY13" s="791"/>
      <c r="DZ13" s="806"/>
      <c r="EA13" s="230"/>
    </row>
    <row r="14" spans="1:131" s="231" customFormat="1" ht="26.25" customHeight="1" x14ac:dyDescent="0.15">
      <c r="A14" s="234">
        <v>8</v>
      </c>
      <c r="B14" s="807"/>
      <c r="C14" s="808"/>
      <c r="D14" s="808"/>
      <c r="E14" s="808"/>
      <c r="F14" s="808"/>
      <c r="G14" s="808"/>
      <c r="H14" s="808"/>
      <c r="I14" s="808"/>
      <c r="J14" s="808"/>
      <c r="K14" s="808"/>
      <c r="L14" s="808"/>
      <c r="M14" s="808"/>
      <c r="N14" s="808"/>
      <c r="O14" s="808"/>
      <c r="P14" s="809"/>
      <c r="Q14" s="810"/>
      <c r="R14" s="811"/>
      <c r="S14" s="811"/>
      <c r="T14" s="811"/>
      <c r="U14" s="811"/>
      <c r="V14" s="811"/>
      <c r="W14" s="811"/>
      <c r="X14" s="811"/>
      <c r="Y14" s="811"/>
      <c r="Z14" s="811"/>
      <c r="AA14" s="811"/>
      <c r="AB14" s="811"/>
      <c r="AC14" s="811"/>
      <c r="AD14" s="811"/>
      <c r="AE14" s="812"/>
      <c r="AF14" s="813"/>
      <c r="AG14" s="814"/>
      <c r="AH14" s="814"/>
      <c r="AI14" s="814"/>
      <c r="AJ14" s="815"/>
      <c r="AK14" s="799"/>
      <c r="AL14" s="800"/>
      <c r="AM14" s="800"/>
      <c r="AN14" s="800"/>
      <c r="AO14" s="800"/>
      <c r="AP14" s="800"/>
      <c r="AQ14" s="800"/>
      <c r="AR14" s="800"/>
      <c r="AS14" s="800"/>
      <c r="AT14" s="800"/>
      <c r="AU14" s="801"/>
      <c r="AV14" s="801"/>
      <c r="AW14" s="801"/>
      <c r="AX14" s="801"/>
      <c r="AY14" s="802"/>
      <c r="AZ14" s="228"/>
      <c r="BA14" s="228"/>
      <c r="BB14" s="228"/>
      <c r="BC14" s="228"/>
      <c r="BD14" s="228"/>
      <c r="BE14" s="229"/>
      <c r="BF14" s="229"/>
      <c r="BG14" s="229"/>
      <c r="BH14" s="229"/>
      <c r="BI14" s="229"/>
      <c r="BJ14" s="229"/>
      <c r="BK14" s="229"/>
      <c r="BL14" s="229"/>
      <c r="BM14" s="229"/>
      <c r="BN14" s="229"/>
      <c r="BO14" s="229"/>
      <c r="BP14" s="229"/>
      <c r="BQ14" s="234">
        <v>8</v>
      </c>
      <c r="BR14" s="235"/>
      <c r="BS14" s="790" t="s">
        <v>616</v>
      </c>
      <c r="BT14" s="791"/>
      <c r="BU14" s="791"/>
      <c r="BV14" s="791"/>
      <c r="BW14" s="791"/>
      <c r="BX14" s="791"/>
      <c r="BY14" s="791"/>
      <c r="BZ14" s="791"/>
      <c r="CA14" s="791"/>
      <c r="CB14" s="791"/>
      <c r="CC14" s="791"/>
      <c r="CD14" s="791"/>
      <c r="CE14" s="791"/>
      <c r="CF14" s="791"/>
      <c r="CG14" s="792"/>
      <c r="CH14" s="803">
        <v>-7</v>
      </c>
      <c r="CI14" s="804"/>
      <c r="CJ14" s="804"/>
      <c r="CK14" s="804"/>
      <c r="CL14" s="805"/>
      <c r="CM14" s="803">
        <v>219</v>
      </c>
      <c r="CN14" s="804"/>
      <c r="CO14" s="804"/>
      <c r="CP14" s="804"/>
      <c r="CQ14" s="805"/>
      <c r="CR14" s="803">
        <v>178</v>
      </c>
      <c r="CS14" s="804"/>
      <c r="CT14" s="804"/>
      <c r="CU14" s="804"/>
      <c r="CV14" s="805"/>
      <c r="CW14" s="803">
        <v>0</v>
      </c>
      <c r="CX14" s="804"/>
      <c r="CY14" s="804"/>
      <c r="CZ14" s="804"/>
      <c r="DA14" s="805"/>
      <c r="DB14" s="803" t="s">
        <v>524</v>
      </c>
      <c r="DC14" s="804"/>
      <c r="DD14" s="804"/>
      <c r="DE14" s="804"/>
      <c r="DF14" s="805"/>
      <c r="DG14" s="803" t="s">
        <v>524</v>
      </c>
      <c r="DH14" s="804"/>
      <c r="DI14" s="804"/>
      <c r="DJ14" s="804"/>
      <c r="DK14" s="805"/>
      <c r="DL14" s="803" t="s">
        <v>524</v>
      </c>
      <c r="DM14" s="804"/>
      <c r="DN14" s="804"/>
      <c r="DO14" s="804"/>
      <c r="DP14" s="805"/>
      <c r="DQ14" s="803" t="s">
        <v>524</v>
      </c>
      <c r="DR14" s="804"/>
      <c r="DS14" s="804"/>
      <c r="DT14" s="804"/>
      <c r="DU14" s="805"/>
      <c r="DV14" s="790"/>
      <c r="DW14" s="791"/>
      <c r="DX14" s="791"/>
      <c r="DY14" s="791"/>
      <c r="DZ14" s="806"/>
      <c r="EA14" s="230"/>
    </row>
    <row r="15" spans="1:131" s="231" customFormat="1" ht="26.25" customHeight="1" x14ac:dyDescent="0.15">
      <c r="A15" s="234">
        <v>9</v>
      </c>
      <c r="B15" s="807"/>
      <c r="C15" s="808"/>
      <c r="D15" s="808"/>
      <c r="E15" s="808"/>
      <c r="F15" s="808"/>
      <c r="G15" s="808"/>
      <c r="H15" s="808"/>
      <c r="I15" s="808"/>
      <c r="J15" s="808"/>
      <c r="K15" s="808"/>
      <c r="L15" s="808"/>
      <c r="M15" s="808"/>
      <c r="N15" s="808"/>
      <c r="O15" s="808"/>
      <c r="P15" s="809"/>
      <c r="Q15" s="810"/>
      <c r="R15" s="811"/>
      <c r="S15" s="811"/>
      <c r="T15" s="811"/>
      <c r="U15" s="811"/>
      <c r="V15" s="811"/>
      <c r="W15" s="811"/>
      <c r="X15" s="811"/>
      <c r="Y15" s="811"/>
      <c r="Z15" s="811"/>
      <c r="AA15" s="811"/>
      <c r="AB15" s="811"/>
      <c r="AC15" s="811"/>
      <c r="AD15" s="811"/>
      <c r="AE15" s="812"/>
      <c r="AF15" s="813"/>
      <c r="AG15" s="814"/>
      <c r="AH15" s="814"/>
      <c r="AI15" s="814"/>
      <c r="AJ15" s="815"/>
      <c r="AK15" s="799"/>
      <c r="AL15" s="800"/>
      <c r="AM15" s="800"/>
      <c r="AN15" s="800"/>
      <c r="AO15" s="800"/>
      <c r="AP15" s="800"/>
      <c r="AQ15" s="800"/>
      <c r="AR15" s="800"/>
      <c r="AS15" s="800"/>
      <c r="AT15" s="800"/>
      <c r="AU15" s="801"/>
      <c r="AV15" s="801"/>
      <c r="AW15" s="801"/>
      <c r="AX15" s="801"/>
      <c r="AY15" s="802"/>
      <c r="AZ15" s="228"/>
      <c r="BA15" s="228"/>
      <c r="BB15" s="228"/>
      <c r="BC15" s="228"/>
      <c r="BD15" s="228"/>
      <c r="BE15" s="229"/>
      <c r="BF15" s="229"/>
      <c r="BG15" s="229"/>
      <c r="BH15" s="229"/>
      <c r="BI15" s="229"/>
      <c r="BJ15" s="229"/>
      <c r="BK15" s="229"/>
      <c r="BL15" s="229"/>
      <c r="BM15" s="229"/>
      <c r="BN15" s="229"/>
      <c r="BO15" s="229"/>
      <c r="BP15" s="229"/>
      <c r="BQ15" s="234">
        <v>9</v>
      </c>
      <c r="BR15" s="235"/>
      <c r="BS15" s="790" t="s">
        <v>604</v>
      </c>
      <c r="BT15" s="791" t="s">
        <v>603</v>
      </c>
      <c r="BU15" s="791" t="s">
        <v>603</v>
      </c>
      <c r="BV15" s="791" t="s">
        <v>603</v>
      </c>
      <c r="BW15" s="791" t="s">
        <v>603</v>
      </c>
      <c r="BX15" s="791" t="s">
        <v>603</v>
      </c>
      <c r="BY15" s="791" t="s">
        <v>603</v>
      </c>
      <c r="BZ15" s="791" t="s">
        <v>603</v>
      </c>
      <c r="CA15" s="791" t="s">
        <v>603</v>
      </c>
      <c r="CB15" s="791" t="s">
        <v>603</v>
      </c>
      <c r="CC15" s="791" t="s">
        <v>603</v>
      </c>
      <c r="CD15" s="791" t="s">
        <v>603</v>
      </c>
      <c r="CE15" s="791" t="s">
        <v>603</v>
      </c>
      <c r="CF15" s="791" t="s">
        <v>603</v>
      </c>
      <c r="CG15" s="792" t="s">
        <v>603</v>
      </c>
      <c r="CH15" s="803">
        <v>1099</v>
      </c>
      <c r="CI15" s="804"/>
      <c r="CJ15" s="804"/>
      <c r="CK15" s="804"/>
      <c r="CL15" s="805"/>
      <c r="CM15" s="803">
        <v>28153</v>
      </c>
      <c r="CN15" s="804"/>
      <c r="CO15" s="804"/>
      <c r="CP15" s="804"/>
      <c r="CQ15" s="805"/>
      <c r="CR15" s="803">
        <v>8097</v>
      </c>
      <c r="CS15" s="804"/>
      <c r="CT15" s="804"/>
      <c r="CU15" s="804"/>
      <c r="CV15" s="805"/>
      <c r="CW15" s="803">
        <v>1187</v>
      </c>
      <c r="CX15" s="804"/>
      <c r="CY15" s="804"/>
      <c r="CZ15" s="804"/>
      <c r="DA15" s="805"/>
      <c r="DB15" s="803">
        <v>5057</v>
      </c>
      <c r="DC15" s="804"/>
      <c r="DD15" s="804"/>
      <c r="DE15" s="804"/>
      <c r="DF15" s="805"/>
      <c r="DG15" s="803" t="s">
        <v>524</v>
      </c>
      <c r="DH15" s="804"/>
      <c r="DI15" s="804"/>
      <c r="DJ15" s="804"/>
      <c r="DK15" s="805"/>
      <c r="DL15" s="803" t="s">
        <v>524</v>
      </c>
      <c r="DM15" s="804"/>
      <c r="DN15" s="804"/>
      <c r="DO15" s="804"/>
      <c r="DP15" s="805"/>
      <c r="DQ15" s="803" t="s">
        <v>524</v>
      </c>
      <c r="DR15" s="804"/>
      <c r="DS15" s="804"/>
      <c r="DT15" s="804"/>
      <c r="DU15" s="805"/>
      <c r="DV15" s="790"/>
      <c r="DW15" s="791"/>
      <c r="DX15" s="791"/>
      <c r="DY15" s="791"/>
      <c r="DZ15" s="806"/>
      <c r="EA15" s="230"/>
    </row>
    <row r="16" spans="1:131" s="231" customFormat="1" ht="26.25" customHeight="1" x14ac:dyDescent="0.15">
      <c r="A16" s="234">
        <v>10</v>
      </c>
      <c r="B16" s="807"/>
      <c r="C16" s="808"/>
      <c r="D16" s="808"/>
      <c r="E16" s="808"/>
      <c r="F16" s="808"/>
      <c r="G16" s="808"/>
      <c r="H16" s="808"/>
      <c r="I16" s="808"/>
      <c r="J16" s="808"/>
      <c r="K16" s="808"/>
      <c r="L16" s="808"/>
      <c r="M16" s="808"/>
      <c r="N16" s="808"/>
      <c r="O16" s="808"/>
      <c r="P16" s="809"/>
      <c r="Q16" s="810"/>
      <c r="R16" s="811"/>
      <c r="S16" s="811"/>
      <c r="T16" s="811"/>
      <c r="U16" s="811"/>
      <c r="V16" s="811"/>
      <c r="W16" s="811"/>
      <c r="X16" s="811"/>
      <c r="Y16" s="811"/>
      <c r="Z16" s="811"/>
      <c r="AA16" s="811"/>
      <c r="AB16" s="811"/>
      <c r="AC16" s="811"/>
      <c r="AD16" s="811"/>
      <c r="AE16" s="812"/>
      <c r="AF16" s="813"/>
      <c r="AG16" s="814"/>
      <c r="AH16" s="814"/>
      <c r="AI16" s="814"/>
      <c r="AJ16" s="815"/>
      <c r="AK16" s="799"/>
      <c r="AL16" s="800"/>
      <c r="AM16" s="800"/>
      <c r="AN16" s="800"/>
      <c r="AO16" s="800"/>
      <c r="AP16" s="800"/>
      <c r="AQ16" s="800"/>
      <c r="AR16" s="800"/>
      <c r="AS16" s="800"/>
      <c r="AT16" s="800"/>
      <c r="AU16" s="801"/>
      <c r="AV16" s="801"/>
      <c r="AW16" s="801"/>
      <c r="AX16" s="801"/>
      <c r="AY16" s="802"/>
      <c r="AZ16" s="228"/>
      <c r="BA16" s="228"/>
      <c r="BB16" s="228"/>
      <c r="BC16" s="228"/>
      <c r="BD16" s="228"/>
      <c r="BE16" s="229"/>
      <c r="BF16" s="229"/>
      <c r="BG16" s="229"/>
      <c r="BH16" s="229"/>
      <c r="BI16" s="229"/>
      <c r="BJ16" s="229"/>
      <c r="BK16" s="229"/>
      <c r="BL16" s="229"/>
      <c r="BM16" s="229"/>
      <c r="BN16" s="229"/>
      <c r="BO16" s="229"/>
      <c r="BP16" s="229"/>
      <c r="BQ16" s="234">
        <v>10</v>
      </c>
      <c r="BR16" s="235"/>
      <c r="BS16" s="790"/>
      <c r="BT16" s="791" t="s">
        <v>603</v>
      </c>
      <c r="BU16" s="791" t="s">
        <v>603</v>
      </c>
      <c r="BV16" s="791" t="s">
        <v>603</v>
      </c>
      <c r="BW16" s="791" t="s">
        <v>603</v>
      </c>
      <c r="BX16" s="791" t="s">
        <v>603</v>
      </c>
      <c r="BY16" s="791" t="s">
        <v>603</v>
      </c>
      <c r="BZ16" s="791" t="s">
        <v>603</v>
      </c>
      <c r="CA16" s="791" t="s">
        <v>603</v>
      </c>
      <c r="CB16" s="791" t="s">
        <v>603</v>
      </c>
      <c r="CC16" s="791" t="s">
        <v>603</v>
      </c>
      <c r="CD16" s="791" t="s">
        <v>603</v>
      </c>
      <c r="CE16" s="791" t="s">
        <v>603</v>
      </c>
      <c r="CF16" s="791" t="s">
        <v>603</v>
      </c>
      <c r="CG16" s="792" t="s">
        <v>603</v>
      </c>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790"/>
      <c r="DW16" s="791"/>
      <c r="DX16" s="791"/>
      <c r="DY16" s="791"/>
      <c r="DZ16" s="806"/>
      <c r="EA16" s="230"/>
    </row>
    <row r="17" spans="1:131" s="231" customFormat="1" ht="26.25" customHeight="1" x14ac:dyDescent="0.15">
      <c r="A17" s="234">
        <v>11</v>
      </c>
      <c r="B17" s="807"/>
      <c r="C17" s="808"/>
      <c r="D17" s="808"/>
      <c r="E17" s="808"/>
      <c r="F17" s="808"/>
      <c r="G17" s="808"/>
      <c r="H17" s="808"/>
      <c r="I17" s="808"/>
      <c r="J17" s="808"/>
      <c r="K17" s="808"/>
      <c r="L17" s="808"/>
      <c r="M17" s="808"/>
      <c r="N17" s="808"/>
      <c r="O17" s="808"/>
      <c r="P17" s="809"/>
      <c r="Q17" s="810"/>
      <c r="R17" s="811"/>
      <c r="S17" s="811"/>
      <c r="T17" s="811"/>
      <c r="U17" s="811"/>
      <c r="V17" s="811"/>
      <c r="W17" s="811"/>
      <c r="X17" s="811"/>
      <c r="Y17" s="811"/>
      <c r="Z17" s="811"/>
      <c r="AA17" s="811"/>
      <c r="AB17" s="811"/>
      <c r="AC17" s="811"/>
      <c r="AD17" s="811"/>
      <c r="AE17" s="812"/>
      <c r="AF17" s="813"/>
      <c r="AG17" s="814"/>
      <c r="AH17" s="814"/>
      <c r="AI17" s="814"/>
      <c r="AJ17" s="815"/>
      <c r="AK17" s="799"/>
      <c r="AL17" s="800"/>
      <c r="AM17" s="800"/>
      <c r="AN17" s="800"/>
      <c r="AO17" s="800"/>
      <c r="AP17" s="800"/>
      <c r="AQ17" s="800"/>
      <c r="AR17" s="800"/>
      <c r="AS17" s="800"/>
      <c r="AT17" s="800"/>
      <c r="AU17" s="801"/>
      <c r="AV17" s="801"/>
      <c r="AW17" s="801"/>
      <c r="AX17" s="801"/>
      <c r="AY17" s="802"/>
      <c r="AZ17" s="228"/>
      <c r="BA17" s="228"/>
      <c r="BB17" s="228"/>
      <c r="BC17" s="228"/>
      <c r="BD17" s="228"/>
      <c r="BE17" s="229"/>
      <c r="BF17" s="229"/>
      <c r="BG17" s="229"/>
      <c r="BH17" s="229"/>
      <c r="BI17" s="229"/>
      <c r="BJ17" s="229"/>
      <c r="BK17" s="229"/>
      <c r="BL17" s="229"/>
      <c r="BM17" s="229"/>
      <c r="BN17" s="229"/>
      <c r="BO17" s="229"/>
      <c r="BP17" s="229"/>
      <c r="BQ17" s="234">
        <v>11</v>
      </c>
      <c r="BR17" s="235"/>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790"/>
      <c r="DW17" s="791"/>
      <c r="DX17" s="791"/>
      <c r="DY17" s="791"/>
      <c r="DZ17" s="806"/>
      <c r="EA17" s="230"/>
    </row>
    <row r="18" spans="1:131" s="231" customFormat="1" ht="26.25" customHeight="1" x14ac:dyDescent="0.15">
      <c r="A18" s="234">
        <v>12</v>
      </c>
      <c r="B18" s="807"/>
      <c r="C18" s="808"/>
      <c r="D18" s="808"/>
      <c r="E18" s="808"/>
      <c r="F18" s="808"/>
      <c r="G18" s="808"/>
      <c r="H18" s="808"/>
      <c r="I18" s="808"/>
      <c r="J18" s="808"/>
      <c r="K18" s="808"/>
      <c r="L18" s="808"/>
      <c r="M18" s="808"/>
      <c r="N18" s="808"/>
      <c r="O18" s="808"/>
      <c r="P18" s="809"/>
      <c r="Q18" s="810"/>
      <c r="R18" s="811"/>
      <c r="S18" s="811"/>
      <c r="T18" s="811"/>
      <c r="U18" s="811"/>
      <c r="V18" s="811"/>
      <c r="W18" s="811"/>
      <c r="X18" s="811"/>
      <c r="Y18" s="811"/>
      <c r="Z18" s="811"/>
      <c r="AA18" s="811"/>
      <c r="AB18" s="811"/>
      <c r="AC18" s="811"/>
      <c r="AD18" s="811"/>
      <c r="AE18" s="812"/>
      <c r="AF18" s="813"/>
      <c r="AG18" s="814"/>
      <c r="AH18" s="814"/>
      <c r="AI18" s="814"/>
      <c r="AJ18" s="815"/>
      <c r="AK18" s="799"/>
      <c r="AL18" s="800"/>
      <c r="AM18" s="800"/>
      <c r="AN18" s="800"/>
      <c r="AO18" s="800"/>
      <c r="AP18" s="800"/>
      <c r="AQ18" s="800"/>
      <c r="AR18" s="800"/>
      <c r="AS18" s="800"/>
      <c r="AT18" s="800"/>
      <c r="AU18" s="801"/>
      <c r="AV18" s="801"/>
      <c r="AW18" s="801"/>
      <c r="AX18" s="801"/>
      <c r="AY18" s="802"/>
      <c r="AZ18" s="228"/>
      <c r="BA18" s="228"/>
      <c r="BB18" s="228"/>
      <c r="BC18" s="228"/>
      <c r="BD18" s="228"/>
      <c r="BE18" s="229"/>
      <c r="BF18" s="229"/>
      <c r="BG18" s="229"/>
      <c r="BH18" s="229"/>
      <c r="BI18" s="229"/>
      <c r="BJ18" s="229"/>
      <c r="BK18" s="229"/>
      <c r="BL18" s="229"/>
      <c r="BM18" s="229"/>
      <c r="BN18" s="229"/>
      <c r="BO18" s="229"/>
      <c r="BP18" s="229"/>
      <c r="BQ18" s="234">
        <v>12</v>
      </c>
      <c r="BR18" s="235"/>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790"/>
      <c r="DW18" s="791"/>
      <c r="DX18" s="791"/>
      <c r="DY18" s="791"/>
      <c r="DZ18" s="806"/>
      <c r="EA18" s="230"/>
    </row>
    <row r="19" spans="1:131" s="231" customFormat="1" ht="26.25" customHeight="1" x14ac:dyDescent="0.15">
      <c r="A19" s="234">
        <v>13</v>
      </c>
      <c r="B19" s="807"/>
      <c r="C19" s="808"/>
      <c r="D19" s="808"/>
      <c r="E19" s="808"/>
      <c r="F19" s="808"/>
      <c r="G19" s="808"/>
      <c r="H19" s="808"/>
      <c r="I19" s="808"/>
      <c r="J19" s="808"/>
      <c r="K19" s="808"/>
      <c r="L19" s="808"/>
      <c r="M19" s="808"/>
      <c r="N19" s="808"/>
      <c r="O19" s="808"/>
      <c r="P19" s="809"/>
      <c r="Q19" s="810"/>
      <c r="R19" s="811"/>
      <c r="S19" s="811"/>
      <c r="T19" s="811"/>
      <c r="U19" s="811"/>
      <c r="V19" s="811"/>
      <c r="W19" s="811"/>
      <c r="X19" s="811"/>
      <c r="Y19" s="811"/>
      <c r="Z19" s="811"/>
      <c r="AA19" s="811"/>
      <c r="AB19" s="811"/>
      <c r="AC19" s="811"/>
      <c r="AD19" s="811"/>
      <c r="AE19" s="812"/>
      <c r="AF19" s="813"/>
      <c r="AG19" s="814"/>
      <c r="AH19" s="814"/>
      <c r="AI19" s="814"/>
      <c r="AJ19" s="815"/>
      <c r="AK19" s="799"/>
      <c r="AL19" s="800"/>
      <c r="AM19" s="800"/>
      <c r="AN19" s="800"/>
      <c r="AO19" s="800"/>
      <c r="AP19" s="800"/>
      <c r="AQ19" s="800"/>
      <c r="AR19" s="800"/>
      <c r="AS19" s="800"/>
      <c r="AT19" s="800"/>
      <c r="AU19" s="801"/>
      <c r="AV19" s="801"/>
      <c r="AW19" s="801"/>
      <c r="AX19" s="801"/>
      <c r="AY19" s="802"/>
      <c r="AZ19" s="228"/>
      <c r="BA19" s="228"/>
      <c r="BB19" s="228"/>
      <c r="BC19" s="228"/>
      <c r="BD19" s="228"/>
      <c r="BE19" s="229"/>
      <c r="BF19" s="229"/>
      <c r="BG19" s="229"/>
      <c r="BH19" s="229"/>
      <c r="BI19" s="229"/>
      <c r="BJ19" s="229"/>
      <c r="BK19" s="229"/>
      <c r="BL19" s="229"/>
      <c r="BM19" s="229"/>
      <c r="BN19" s="229"/>
      <c r="BO19" s="229"/>
      <c r="BP19" s="229"/>
      <c r="BQ19" s="234">
        <v>13</v>
      </c>
      <c r="BR19" s="235"/>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790"/>
      <c r="DW19" s="791"/>
      <c r="DX19" s="791"/>
      <c r="DY19" s="791"/>
      <c r="DZ19" s="806"/>
      <c r="EA19" s="230"/>
    </row>
    <row r="20" spans="1:131" s="231" customFormat="1" ht="26.25" customHeight="1" x14ac:dyDescent="0.15">
      <c r="A20" s="234">
        <v>14</v>
      </c>
      <c r="B20" s="807"/>
      <c r="C20" s="808"/>
      <c r="D20" s="808"/>
      <c r="E20" s="808"/>
      <c r="F20" s="808"/>
      <c r="G20" s="808"/>
      <c r="H20" s="808"/>
      <c r="I20" s="808"/>
      <c r="J20" s="808"/>
      <c r="K20" s="808"/>
      <c r="L20" s="808"/>
      <c r="M20" s="808"/>
      <c r="N20" s="808"/>
      <c r="O20" s="808"/>
      <c r="P20" s="809"/>
      <c r="Q20" s="810"/>
      <c r="R20" s="811"/>
      <c r="S20" s="811"/>
      <c r="T20" s="811"/>
      <c r="U20" s="811"/>
      <c r="V20" s="811"/>
      <c r="W20" s="811"/>
      <c r="X20" s="811"/>
      <c r="Y20" s="811"/>
      <c r="Z20" s="811"/>
      <c r="AA20" s="811"/>
      <c r="AB20" s="811"/>
      <c r="AC20" s="811"/>
      <c r="AD20" s="811"/>
      <c r="AE20" s="812"/>
      <c r="AF20" s="813"/>
      <c r="AG20" s="814"/>
      <c r="AH20" s="814"/>
      <c r="AI20" s="814"/>
      <c r="AJ20" s="815"/>
      <c r="AK20" s="799"/>
      <c r="AL20" s="800"/>
      <c r="AM20" s="800"/>
      <c r="AN20" s="800"/>
      <c r="AO20" s="800"/>
      <c r="AP20" s="800"/>
      <c r="AQ20" s="800"/>
      <c r="AR20" s="800"/>
      <c r="AS20" s="800"/>
      <c r="AT20" s="800"/>
      <c r="AU20" s="801"/>
      <c r="AV20" s="801"/>
      <c r="AW20" s="801"/>
      <c r="AX20" s="801"/>
      <c r="AY20" s="802"/>
      <c r="AZ20" s="228"/>
      <c r="BA20" s="228"/>
      <c r="BB20" s="228"/>
      <c r="BC20" s="228"/>
      <c r="BD20" s="228"/>
      <c r="BE20" s="229"/>
      <c r="BF20" s="229"/>
      <c r="BG20" s="229"/>
      <c r="BH20" s="229"/>
      <c r="BI20" s="229"/>
      <c r="BJ20" s="229"/>
      <c r="BK20" s="229"/>
      <c r="BL20" s="229"/>
      <c r="BM20" s="229"/>
      <c r="BN20" s="229"/>
      <c r="BO20" s="229"/>
      <c r="BP20" s="229"/>
      <c r="BQ20" s="234">
        <v>14</v>
      </c>
      <c r="BR20" s="235"/>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790"/>
      <c r="DW20" s="791"/>
      <c r="DX20" s="791"/>
      <c r="DY20" s="791"/>
      <c r="DZ20" s="806"/>
      <c r="EA20" s="230"/>
    </row>
    <row r="21" spans="1:131" s="231" customFormat="1" ht="26.25" customHeight="1" thickBot="1" x14ac:dyDescent="0.2">
      <c r="A21" s="234">
        <v>15</v>
      </c>
      <c r="B21" s="807"/>
      <c r="C21" s="808"/>
      <c r="D21" s="808"/>
      <c r="E21" s="808"/>
      <c r="F21" s="808"/>
      <c r="G21" s="808"/>
      <c r="H21" s="808"/>
      <c r="I21" s="808"/>
      <c r="J21" s="808"/>
      <c r="K21" s="808"/>
      <c r="L21" s="808"/>
      <c r="M21" s="808"/>
      <c r="N21" s="808"/>
      <c r="O21" s="808"/>
      <c r="P21" s="809"/>
      <c r="Q21" s="810"/>
      <c r="R21" s="811"/>
      <c r="S21" s="811"/>
      <c r="T21" s="811"/>
      <c r="U21" s="811"/>
      <c r="V21" s="811"/>
      <c r="W21" s="811"/>
      <c r="X21" s="811"/>
      <c r="Y21" s="811"/>
      <c r="Z21" s="811"/>
      <c r="AA21" s="811"/>
      <c r="AB21" s="811"/>
      <c r="AC21" s="811"/>
      <c r="AD21" s="811"/>
      <c r="AE21" s="812"/>
      <c r="AF21" s="813"/>
      <c r="AG21" s="814"/>
      <c r="AH21" s="814"/>
      <c r="AI21" s="814"/>
      <c r="AJ21" s="815"/>
      <c r="AK21" s="799"/>
      <c r="AL21" s="800"/>
      <c r="AM21" s="800"/>
      <c r="AN21" s="800"/>
      <c r="AO21" s="800"/>
      <c r="AP21" s="800"/>
      <c r="AQ21" s="800"/>
      <c r="AR21" s="800"/>
      <c r="AS21" s="800"/>
      <c r="AT21" s="800"/>
      <c r="AU21" s="801"/>
      <c r="AV21" s="801"/>
      <c r="AW21" s="801"/>
      <c r="AX21" s="801"/>
      <c r="AY21" s="802"/>
      <c r="AZ21" s="228"/>
      <c r="BA21" s="228"/>
      <c r="BB21" s="228"/>
      <c r="BC21" s="228"/>
      <c r="BD21" s="228"/>
      <c r="BE21" s="229"/>
      <c r="BF21" s="229"/>
      <c r="BG21" s="229"/>
      <c r="BH21" s="229"/>
      <c r="BI21" s="229"/>
      <c r="BJ21" s="229"/>
      <c r="BK21" s="229"/>
      <c r="BL21" s="229"/>
      <c r="BM21" s="229"/>
      <c r="BN21" s="229"/>
      <c r="BO21" s="229"/>
      <c r="BP21" s="229"/>
      <c r="BQ21" s="234">
        <v>15</v>
      </c>
      <c r="BR21" s="235"/>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790"/>
      <c r="DW21" s="791"/>
      <c r="DX21" s="791"/>
      <c r="DY21" s="791"/>
      <c r="DZ21" s="806"/>
      <c r="EA21" s="230"/>
    </row>
    <row r="22" spans="1:131" s="231" customFormat="1" ht="26.25" customHeight="1" x14ac:dyDescent="0.15">
      <c r="A22" s="234">
        <v>16</v>
      </c>
      <c r="B22" s="807"/>
      <c r="C22" s="808"/>
      <c r="D22" s="808"/>
      <c r="E22" s="808"/>
      <c r="F22" s="808"/>
      <c r="G22" s="808"/>
      <c r="H22" s="808"/>
      <c r="I22" s="808"/>
      <c r="J22" s="808"/>
      <c r="K22" s="808"/>
      <c r="L22" s="808"/>
      <c r="M22" s="808"/>
      <c r="N22" s="808"/>
      <c r="O22" s="808"/>
      <c r="P22" s="809"/>
      <c r="Q22" s="826"/>
      <c r="R22" s="827"/>
      <c r="S22" s="827"/>
      <c r="T22" s="827"/>
      <c r="U22" s="827"/>
      <c r="V22" s="827"/>
      <c r="W22" s="827"/>
      <c r="X22" s="827"/>
      <c r="Y22" s="827"/>
      <c r="Z22" s="827"/>
      <c r="AA22" s="827"/>
      <c r="AB22" s="827"/>
      <c r="AC22" s="827"/>
      <c r="AD22" s="827"/>
      <c r="AE22" s="828"/>
      <c r="AF22" s="813"/>
      <c r="AG22" s="814"/>
      <c r="AH22" s="814"/>
      <c r="AI22" s="814"/>
      <c r="AJ22" s="815"/>
      <c r="AK22" s="829"/>
      <c r="AL22" s="830"/>
      <c r="AM22" s="830"/>
      <c r="AN22" s="830"/>
      <c r="AO22" s="830"/>
      <c r="AP22" s="830"/>
      <c r="AQ22" s="830"/>
      <c r="AR22" s="830"/>
      <c r="AS22" s="830"/>
      <c r="AT22" s="830"/>
      <c r="AU22" s="831"/>
      <c r="AV22" s="831"/>
      <c r="AW22" s="831"/>
      <c r="AX22" s="831"/>
      <c r="AY22" s="832"/>
      <c r="AZ22" s="833" t="s">
        <v>393</v>
      </c>
      <c r="BA22" s="833"/>
      <c r="BB22" s="833"/>
      <c r="BC22" s="833"/>
      <c r="BD22" s="834"/>
      <c r="BE22" s="229"/>
      <c r="BF22" s="229"/>
      <c r="BG22" s="229"/>
      <c r="BH22" s="229"/>
      <c r="BI22" s="229"/>
      <c r="BJ22" s="229"/>
      <c r="BK22" s="229"/>
      <c r="BL22" s="229"/>
      <c r="BM22" s="229"/>
      <c r="BN22" s="229"/>
      <c r="BO22" s="229"/>
      <c r="BP22" s="229"/>
      <c r="BQ22" s="234">
        <v>16</v>
      </c>
      <c r="BR22" s="235"/>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790"/>
      <c r="DW22" s="791"/>
      <c r="DX22" s="791"/>
      <c r="DY22" s="791"/>
      <c r="DZ22" s="806"/>
      <c r="EA22" s="230"/>
    </row>
    <row r="23" spans="1:131" s="231" customFormat="1" ht="26.25" customHeight="1" thickBot="1" x14ac:dyDescent="0.2">
      <c r="A23" s="236" t="s">
        <v>394</v>
      </c>
      <c r="B23" s="816" t="s">
        <v>395</v>
      </c>
      <c r="C23" s="817"/>
      <c r="D23" s="817"/>
      <c r="E23" s="817"/>
      <c r="F23" s="817"/>
      <c r="G23" s="817"/>
      <c r="H23" s="817"/>
      <c r="I23" s="817"/>
      <c r="J23" s="817"/>
      <c r="K23" s="817"/>
      <c r="L23" s="817"/>
      <c r="M23" s="817"/>
      <c r="N23" s="817"/>
      <c r="O23" s="817"/>
      <c r="P23" s="818"/>
      <c r="Q23" s="819">
        <f>SUM(Q7:U8)</f>
        <v>67152</v>
      </c>
      <c r="R23" s="820"/>
      <c r="S23" s="820"/>
      <c r="T23" s="820"/>
      <c r="U23" s="820"/>
      <c r="V23" s="820">
        <f t="shared" ref="V23" si="0">SUM(V7:Z8)</f>
        <v>64930</v>
      </c>
      <c r="W23" s="820"/>
      <c r="X23" s="820"/>
      <c r="Y23" s="820"/>
      <c r="Z23" s="820"/>
      <c r="AA23" s="820">
        <f t="shared" ref="AA23" si="1">SUM(AA7:AE8)</f>
        <v>2221</v>
      </c>
      <c r="AB23" s="820"/>
      <c r="AC23" s="820"/>
      <c r="AD23" s="820"/>
      <c r="AE23" s="821"/>
      <c r="AF23" s="822">
        <f t="shared" ref="AF23" si="2">SUM(AF7:AJ8)</f>
        <v>1936</v>
      </c>
      <c r="AG23" s="820"/>
      <c r="AH23" s="820"/>
      <c r="AI23" s="820"/>
      <c r="AJ23" s="823"/>
      <c r="AK23" s="824"/>
      <c r="AL23" s="825"/>
      <c r="AM23" s="825"/>
      <c r="AN23" s="825"/>
      <c r="AO23" s="825"/>
      <c r="AP23" s="820">
        <f t="shared" ref="AP23" si="3">SUM(AP7:AT8)</f>
        <v>56642</v>
      </c>
      <c r="AQ23" s="820"/>
      <c r="AR23" s="820"/>
      <c r="AS23" s="820"/>
      <c r="AT23" s="820"/>
      <c r="AU23" s="836"/>
      <c r="AV23" s="836"/>
      <c r="AW23" s="836"/>
      <c r="AX23" s="836"/>
      <c r="AY23" s="837"/>
      <c r="AZ23" s="838" t="s">
        <v>396</v>
      </c>
      <c r="BA23" s="839"/>
      <c r="BB23" s="839"/>
      <c r="BC23" s="839"/>
      <c r="BD23" s="840"/>
      <c r="BE23" s="229"/>
      <c r="BF23" s="229"/>
      <c r="BG23" s="229"/>
      <c r="BH23" s="229"/>
      <c r="BI23" s="229"/>
      <c r="BJ23" s="229"/>
      <c r="BK23" s="229"/>
      <c r="BL23" s="229"/>
      <c r="BM23" s="229"/>
      <c r="BN23" s="229"/>
      <c r="BO23" s="229"/>
      <c r="BP23" s="229"/>
      <c r="BQ23" s="234">
        <v>17</v>
      </c>
      <c r="BR23" s="235"/>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790"/>
      <c r="DW23" s="791"/>
      <c r="DX23" s="791"/>
      <c r="DY23" s="791"/>
      <c r="DZ23" s="806"/>
      <c r="EA23" s="230"/>
    </row>
    <row r="24" spans="1:131" s="231" customFormat="1" ht="26.25" customHeight="1" x14ac:dyDescent="0.15">
      <c r="A24" s="835" t="s">
        <v>397</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28"/>
      <c r="BA24" s="228"/>
      <c r="BB24" s="228"/>
      <c r="BC24" s="228"/>
      <c r="BD24" s="228"/>
      <c r="BE24" s="229"/>
      <c r="BF24" s="229"/>
      <c r="BG24" s="229"/>
      <c r="BH24" s="229"/>
      <c r="BI24" s="229"/>
      <c r="BJ24" s="229"/>
      <c r="BK24" s="229"/>
      <c r="BL24" s="229"/>
      <c r="BM24" s="229"/>
      <c r="BN24" s="229"/>
      <c r="BO24" s="229"/>
      <c r="BP24" s="229"/>
      <c r="BQ24" s="234">
        <v>18</v>
      </c>
      <c r="BR24" s="235"/>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790"/>
      <c r="DW24" s="791"/>
      <c r="DX24" s="791"/>
      <c r="DY24" s="791"/>
      <c r="DZ24" s="806"/>
      <c r="EA24" s="230"/>
    </row>
    <row r="25" spans="1:131" ht="26.25" customHeight="1" thickBot="1" x14ac:dyDescent="0.2">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790"/>
      <c r="DW25" s="791"/>
      <c r="DX25" s="791"/>
      <c r="DY25" s="791"/>
      <c r="DZ25" s="806"/>
      <c r="EA25" s="226"/>
    </row>
    <row r="26" spans="1:131" ht="26.25" customHeight="1" x14ac:dyDescent="0.15">
      <c r="A26" s="755" t="s">
        <v>374</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1" t="s">
        <v>402</v>
      </c>
      <c r="AG26" s="842"/>
      <c r="AH26" s="842"/>
      <c r="AI26" s="842"/>
      <c r="AJ26" s="843"/>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381</v>
      </c>
      <c r="BF26" s="762"/>
      <c r="BG26" s="762"/>
      <c r="BH26" s="762"/>
      <c r="BI26" s="768"/>
      <c r="BJ26" s="228"/>
      <c r="BK26" s="228"/>
      <c r="BL26" s="228"/>
      <c r="BM26" s="228"/>
      <c r="BN26" s="228"/>
      <c r="BO26" s="237"/>
      <c r="BP26" s="237"/>
      <c r="BQ26" s="234">
        <v>20</v>
      </c>
      <c r="BR26" s="235"/>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790"/>
      <c r="DW26" s="791"/>
      <c r="DX26" s="791"/>
      <c r="DY26" s="791"/>
      <c r="DZ26" s="806"/>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4"/>
      <c r="AG27" s="845"/>
      <c r="AH27" s="845"/>
      <c r="AI27" s="845"/>
      <c r="AJ27" s="846"/>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790"/>
      <c r="DW27" s="791"/>
      <c r="DX27" s="791"/>
      <c r="DY27" s="791"/>
      <c r="DZ27" s="806"/>
      <c r="EA27" s="226"/>
    </row>
    <row r="28" spans="1:131" ht="26.25" customHeight="1" thickTop="1" x14ac:dyDescent="0.15">
      <c r="A28" s="238">
        <v>1</v>
      </c>
      <c r="B28" s="777" t="s">
        <v>407</v>
      </c>
      <c r="C28" s="778"/>
      <c r="D28" s="778"/>
      <c r="E28" s="778"/>
      <c r="F28" s="778"/>
      <c r="G28" s="778"/>
      <c r="H28" s="778"/>
      <c r="I28" s="778"/>
      <c r="J28" s="778"/>
      <c r="K28" s="778"/>
      <c r="L28" s="778"/>
      <c r="M28" s="778"/>
      <c r="N28" s="778"/>
      <c r="O28" s="778"/>
      <c r="P28" s="779"/>
      <c r="Q28" s="849">
        <v>10539</v>
      </c>
      <c r="R28" s="850"/>
      <c r="S28" s="850"/>
      <c r="T28" s="850"/>
      <c r="U28" s="850"/>
      <c r="V28" s="850">
        <v>10534</v>
      </c>
      <c r="W28" s="850"/>
      <c r="X28" s="850"/>
      <c r="Y28" s="850"/>
      <c r="Z28" s="850"/>
      <c r="AA28" s="850">
        <f t="shared" ref="AA28:AA32" si="4">Q28-V28</f>
        <v>5</v>
      </c>
      <c r="AB28" s="850"/>
      <c r="AC28" s="850"/>
      <c r="AD28" s="850"/>
      <c r="AE28" s="851"/>
      <c r="AF28" s="852">
        <v>5</v>
      </c>
      <c r="AG28" s="850"/>
      <c r="AH28" s="850"/>
      <c r="AI28" s="850"/>
      <c r="AJ28" s="853"/>
      <c r="AK28" s="854">
        <v>903</v>
      </c>
      <c r="AL28" s="855"/>
      <c r="AM28" s="855"/>
      <c r="AN28" s="855"/>
      <c r="AO28" s="855"/>
      <c r="AP28" s="855" t="s">
        <v>605</v>
      </c>
      <c r="AQ28" s="855"/>
      <c r="AR28" s="855"/>
      <c r="AS28" s="855"/>
      <c r="AT28" s="855"/>
      <c r="AU28" s="855" t="s">
        <v>524</v>
      </c>
      <c r="AV28" s="855"/>
      <c r="AW28" s="855"/>
      <c r="AX28" s="855"/>
      <c r="AY28" s="855"/>
      <c r="AZ28" s="856" t="s">
        <v>524</v>
      </c>
      <c r="BA28" s="856"/>
      <c r="BB28" s="856"/>
      <c r="BC28" s="856"/>
      <c r="BD28" s="856"/>
      <c r="BE28" s="847"/>
      <c r="BF28" s="847"/>
      <c r="BG28" s="847"/>
      <c r="BH28" s="847"/>
      <c r="BI28" s="848"/>
      <c r="BJ28" s="228"/>
      <c r="BK28" s="228"/>
      <c r="BL28" s="228"/>
      <c r="BM28" s="228"/>
      <c r="BN28" s="228"/>
      <c r="BO28" s="237"/>
      <c r="BP28" s="237"/>
      <c r="BQ28" s="234">
        <v>22</v>
      </c>
      <c r="BR28" s="235"/>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790"/>
      <c r="DW28" s="791"/>
      <c r="DX28" s="791"/>
      <c r="DY28" s="791"/>
      <c r="DZ28" s="806"/>
      <c r="EA28" s="226"/>
    </row>
    <row r="29" spans="1:131" ht="26.25" customHeight="1" x14ac:dyDescent="0.15">
      <c r="A29" s="238">
        <v>2</v>
      </c>
      <c r="B29" s="807" t="s">
        <v>408</v>
      </c>
      <c r="C29" s="808"/>
      <c r="D29" s="808"/>
      <c r="E29" s="808"/>
      <c r="F29" s="808"/>
      <c r="G29" s="808"/>
      <c r="H29" s="808"/>
      <c r="I29" s="808"/>
      <c r="J29" s="808"/>
      <c r="K29" s="808"/>
      <c r="L29" s="808"/>
      <c r="M29" s="808"/>
      <c r="N29" s="808"/>
      <c r="O29" s="808"/>
      <c r="P29" s="809"/>
      <c r="Q29" s="810">
        <v>13397</v>
      </c>
      <c r="R29" s="811"/>
      <c r="S29" s="811"/>
      <c r="T29" s="811"/>
      <c r="U29" s="811"/>
      <c r="V29" s="811">
        <v>12983</v>
      </c>
      <c r="W29" s="811"/>
      <c r="X29" s="811"/>
      <c r="Y29" s="811"/>
      <c r="Z29" s="811"/>
      <c r="AA29" s="811">
        <f t="shared" si="4"/>
        <v>414</v>
      </c>
      <c r="AB29" s="811"/>
      <c r="AC29" s="811"/>
      <c r="AD29" s="811"/>
      <c r="AE29" s="812"/>
      <c r="AF29" s="813">
        <v>414</v>
      </c>
      <c r="AG29" s="814"/>
      <c r="AH29" s="814"/>
      <c r="AI29" s="814"/>
      <c r="AJ29" s="815"/>
      <c r="AK29" s="861">
        <v>1942</v>
      </c>
      <c r="AL29" s="857"/>
      <c r="AM29" s="857"/>
      <c r="AN29" s="857"/>
      <c r="AO29" s="857"/>
      <c r="AP29" s="857" t="s">
        <v>605</v>
      </c>
      <c r="AQ29" s="857"/>
      <c r="AR29" s="857"/>
      <c r="AS29" s="857"/>
      <c r="AT29" s="857"/>
      <c r="AU29" s="857" t="s">
        <v>524</v>
      </c>
      <c r="AV29" s="857"/>
      <c r="AW29" s="857"/>
      <c r="AX29" s="857"/>
      <c r="AY29" s="857"/>
      <c r="AZ29" s="858" t="s">
        <v>524</v>
      </c>
      <c r="BA29" s="858"/>
      <c r="BB29" s="858"/>
      <c r="BC29" s="858"/>
      <c r="BD29" s="858"/>
      <c r="BE29" s="859"/>
      <c r="BF29" s="859"/>
      <c r="BG29" s="859"/>
      <c r="BH29" s="859"/>
      <c r="BI29" s="860"/>
      <c r="BJ29" s="228"/>
      <c r="BK29" s="228"/>
      <c r="BL29" s="228"/>
      <c r="BM29" s="228"/>
      <c r="BN29" s="228"/>
      <c r="BO29" s="237"/>
      <c r="BP29" s="237"/>
      <c r="BQ29" s="234">
        <v>23</v>
      </c>
      <c r="BR29" s="235"/>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790"/>
      <c r="DW29" s="791"/>
      <c r="DX29" s="791"/>
      <c r="DY29" s="791"/>
      <c r="DZ29" s="806"/>
      <c r="EA29" s="226"/>
    </row>
    <row r="30" spans="1:131" ht="26.25" customHeight="1" x14ac:dyDescent="0.15">
      <c r="A30" s="238">
        <v>3</v>
      </c>
      <c r="B30" s="807" t="s">
        <v>409</v>
      </c>
      <c r="C30" s="808"/>
      <c r="D30" s="808"/>
      <c r="E30" s="808"/>
      <c r="F30" s="808"/>
      <c r="G30" s="808"/>
      <c r="H30" s="808"/>
      <c r="I30" s="808"/>
      <c r="J30" s="808"/>
      <c r="K30" s="808"/>
      <c r="L30" s="808"/>
      <c r="M30" s="808"/>
      <c r="N30" s="808"/>
      <c r="O30" s="808"/>
      <c r="P30" s="809"/>
      <c r="Q30" s="810">
        <v>1348</v>
      </c>
      <c r="R30" s="811"/>
      <c r="S30" s="811"/>
      <c r="T30" s="811"/>
      <c r="U30" s="811"/>
      <c r="V30" s="811">
        <v>1341</v>
      </c>
      <c r="W30" s="811"/>
      <c r="X30" s="811"/>
      <c r="Y30" s="811"/>
      <c r="Z30" s="811"/>
      <c r="AA30" s="811">
        <v>8</v>
      </c>
      <c r="AB30" s="811"/>
      <c r="AC30" s="811"/>
      <c r="AD30" s="811"/>
      <c r="AE30" s="812"/>
      <c r="AF30" s="813">
        <v>8</v>
      </c>
      <c r="AG30" s="814"/>
      <c r="AH30" s="814"/>
      <c r="AI30" s="814"/>
      <c r="AJ30" s="815"/>
      <c r="AK30" s="861">
        <v>388</v>
      </c>
      <c r="AL30" s="857"/>
      <c r="AM30" s="857"/>
      <c r="AN30" s="857"/>
      <c r="AO30" s="857"/>
      <c r="AP30" s="857" t="s">
        <v>605</v>
      </c>
      <c r="AQ30" s="857"/>
      <c r="AR30" s="857"/>
      <c r="AS30" s="857"/>
      <c r="AT30" s="857"/>
      <c r="AU30" s="857" t="s">
        <v>524</v>
      </c>
      <c r="AV30" s="857"/>
      <c r="AW30" s="857"/>
      <c r="AX30" s="857"/>
      <c r="AY30" s="857"/>
      <c r="AZ30" s="858" t="s">
        <v>524</v>
      </c>
      <c r="BA30" s="858"/>
      <c r="BB30" s="858"/>
      <c r="BC30" s="858"/>
      <c r="BD30" s="858"/>
      <c r="BE30" s="859"/>
      <c r="BF30" s="859"/>
      <c r="BG30" s="859"/>
      <c r="BH30" s="859"/>
      <c r="BI30" s="860"/>
      <c r="BJ30" s="228"/>
      <c r="BK30" s="228"/>
      <c r="BL30" s="228"/>
      <c r="BM30" s="228"/>
      <c r="BN30" s="228"/>
      <c r="BO30" s="237"/>
      <c r="BP30" s="237"/>
      <c r="BQ30" s="234">
        <v>24</v>
      </c>
      <c r="BR30" s="235"/>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790"/>
      <c r="DW30" s="791"/>
      <c r="DX30" s="791"/>
      <c r="DY30" s="791"/>
      <c r="DZ30" s="806"/>
      <c r="EA30" s="226"/>
    </row>
    <row r="31" spans="1:131" ht="26.25" customHeight="1" x14ac:dyDescent="0.15">
      <c r="A31" s="238">
        <v>4</v>
      </c>
      <c r="B31" s="807" t="s">
        <v>410</v>
      </c>
      <c r="C31" s="808"/>
      <c r="D31" s="808"/>
      <c r="E31" s="808"/>
      <c r="F31" s="808"/>
      <c r="G31" s="808"/>
      <c r="H31" s="808"/>
      <c r="I31" s="808"/>
      <c r="J31" s="808"/>
      <c r="K31" s="808"/>
      <c r="L31" s="808"/>
      <c r="M31" s="808"/>
      <c r="N31" s="808"/>
      <c r="O31" s="808"/>
      <c r="P31" s="809"/>
      <c r="Q31" s="810">
        <v>2568</v>
      </c>
      <c r="R31" s="811"/>
      <c r="S31" s="811"/>
      <c r="T31" s="811"/>
      <c r="U31" s="811"/>
      <c r="V31" s="811">
        <v>2339</v>
      </c>
      <c r="W31" s="811"/>
      <c r="X31" s="811"/>
      <c r="Y31" s="811"/>
      <c r="Z31" s="811"/>
      <c r="AA31" s="811">
        <v>230</v>
      </c>
      <c r="AB31" s="811"/>
      <c r="AC31" s="811"/>
      <c r="AD31" s="811"/>
      <c r="AE31" s="812"/>
      <c r="AF31" s="813">
        <v>4964</v>
      </c>
      <c r="AG31" s="814"/>
      <c r="AH31" s="814"/>
      <c r="AI31" s="814"/>
      <c r="AJ31" s="815"/>
      <c r="AK31" s="861">
        <v>165</v>
      </c>
      <c r="AL31" s="857"/>
      <c r="AM31" s="857"/>
      <c r="AN31" s="857"/>
      <c r="AO31" s="857"/>
      <c r="AP31" s="857">
        <v>2732</v>
      </c>
      <c r="AQ31" s="857"/>
      <c r="AR31" s="857"/>
      <c r="AS31" s="857"/>
      <c r="AT31" s="857"/>
      <c r="AU31" s="857">
        <v>582</v>
      </c>
      <c r="AV31" s="857"/>
      <c r="AW31" s="857"/>
      <c r="AX31" s="857"/>
      <c r="AY31" s="857"/>
      <c r="AZ31" s="858" t="s">
        <v>524</v>
      </c>
      <c r="BA31" s="858"/>
      <c r="BB31" s="858"/>
      <c r="BC31" s="858"/>
      <c r="BD31" s="858"/>
      <c r="BE31" s="859" t="s">
        <v>411</v>
      </c>
      <c r="BF31" s="859"/>
      <c r="BG31" s="859"/>
      <c r="BH31" s="859"/>
      <c r="BI31" s="860"/>
      <c r="BJ31" s="228"/>
      <c r="BK31" s="228"/>
      <c r="BL31" s="228"/>
      <c r="BM31" s="228"/>
      <c r="BN31" s="228"/>
      <c r="BO31" s="237"/>
      <c r="BP31" s="237"/>
      <c r="BQ31" s="234">
        <v>25</v>
      </c>
      <c r="BR31" s="235"/>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790"/>
      <c r="DW31" s="791"/>
      <c r="DX31" s="791"/>
      <c r="DY31" s="791"/>
      <c r="DZ31" s="806"/>
      <c r="EA31" s="226"/>
    </row>
    <row r="32" spans="1:131" ht="26.25" customHeight="1" x14ac:dyDescent="0.15">
      <c r="A32" s="238">
        <v>5</v>
      </c>
      <c r="B32" s="807" t="s">
        <v>412</v>
      </c>
      <c r="C32" s="808"/>
      <c r="D32" s="808"/>
      <c r="E32" s="808"/>
      <c r="F32" s="808"/>
      <c r="G32" s="808"/>
      <c r="H32" s="808"/>
      <c r="I32" s="808"/>
      <c r="J32" s="808"/>
      <c r="K32" s="808"/>
      <c r="L32" s="808"/>
      <c r="M32" s="808"/>
      <c r="N32" s="808"/>
      <c r="O32" s="808"/>
      <c r="P32" s="809"/>
      <c r="Q32" s="810">
        <v>4713</v>
      </c>
      <c r="R32" s="811"/>
      <c r="S32" s="811"/>
      <c r="T32" s="811"/>
      <c r="U32" s="811"/>
      <c r="V32" s="811">
        <v>4624</v>
      </c>
      <c r="W32" s="811"/>
      <c r="X32" s="811"/>
      <c r="Y32" s="811"/>
      <c r="Z32" s="811"/>
      <c r="AA32" s="811">
        <f t="shared" si="4"/>
        <v>89</v>
      </c>
      <c r="AB32" s="811"/>
      <c r="AC32" s="811"/>
      <c r="AD32" s="811"/>
      <c r="AE32" s="812"/>
      <c r="AF32" s="813">
        <v>1051</v>
      </c>
      <c r="AG32" s="814"/>
      <c r="AH32" s="814"/>
      <c r="AI32" s="814"/>
      <c r="AJ32" s="815"/>
      <c r="AK32" s="861">
        <v>2441</v>
      </c>
      <c r="AL32" s="857"/>
      <c r="AM32" s="857"/>
      <c r="AN32" s="857"/>
      <c r="AO32" s="857"/>
      <c r="AP32" s="857">
        <v>26834</v>
      </c>
      <c r="AQ32" s="857"/>
      <c r="AR32" s="857"/>
      <c r="AS32" s="857"/>
      <c r="AT32" s="857"/>
      <c r="AU32" s="857">
        <v>19991</v>
      </c>
      <c r="AV32" s="857"/>
      <c r="AW32" s="857"/>
      <c r="AX32" s="857"/>
      <c r="AY32" s="857"/>
      <c r="AZ32" s="858" t="s">
        <v>524</v>
      </c>
      <c r="BA32" s="858"/>
      <c r="BB32" s="858"/>
      <c r="BC32" s="858"/>
      <c r="BD32" s="858"/>
      <c r="BE32" s="859" t="s">
        <v>411</v>
      </c>
      <c r="BF32" s="859"/>
      <c r="BG32" s="859"/>
      <c r="BH32" s="859"/>
      <c r="BI32" s="860"/>
      <c r="BJ32" s="228"/>
      <c r="BK32" s="228"/>
      <c r="BL32" s="228"/>
      <c r="BM32" s="228"/>
      <c r="BN32" s="228"/>
      <c r="BO32" s="237"/>
      <c r="BP32" s="237"/>
      <c r="BQ32" s="234">
        <v>26</v>
      </c>
      <c r="BR32" s="235"/>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790"/>
      <c r="DW32" s="791"/>
      <c r="DX32" s="791"/>
      <c r="DY32" s="791"/>
      <c r="DZ32" s="806"/>
      <c r="EA32" s="226"/>
    </row>
    <row r="33" spans="1:131" ht="26.25" customHeight="1" x14ac:dyDescent="0.15">
      <c r="A33" s="238">
        <v>6</v>
      </c>
      <c r="B33" s="807" t="s">
        <v>413</v>
      </c>
      <c r="C33" s="808"/>
      <c r="D33" s="808"/>
      <c r="E33" s="808"/>
      <c r="F33" s="808"/>
      <c r="G33" s="808"/>
      <c r="H33" s="808"/>
      <c r="I33" s="808"/>
      <c r="J33" s="808"/>
      <c r="K33" s="808"/>
      <c r="L33" s="808"/>
      <c r="M33" s="808"/>
      <c r="N33" s="808"/>
      <c r="O33" s="808"/>
      <c r="P33" s="809"/>
      <c r="Q33" s="810">
        <v>270</v>
      </c>
      <c r="R33" s="811"/>
      <c r="S33" s="811"/>
      <c r="T33" s="811"/>
      <c r="U33" s="811"/>
      <c r="V33" s="811">
        <v>270</v>
      </c>
      <c r="W33" s="811"/>
      <c r="X33" s="811"/>
      <c r="Y33" s="811"/>
      <c r="Z33" s="811"/>
      <c r="AA33" s="811" t="s">
        <v>618</v>
      </c>
      <c r="AB33" s="811"/>
      <c r="AC33" s="811"/>
      <c r="AD33" s="811"/>
      <c r="AE33" s="812"/>
      <c r="AF33" s="813" t="s">
        <v>129</v>
      </c>
      <c r="AG33" s="814"/>
      <c r="AH33" s="814"/>
      <c r="AI33" s="814"/>
      <c r="AJ33" s="815"/>
      <c r="AK33" s="861">
        <v>95</v>
      </c>
      <c r="AL33" s="857"/>
      <c r="AM33" s="857"/>
      <c r="AN33" s="857"/>
      <c r="AO33" s="857"/>
      <c r="AP33" s="857">
        <v>127</v>
      </c>
      <c r="AQ33" s="857"/>
      <c r="AR33" s="857"/>
      <c r="AS33" s="857"/>
      <c r="AT33" s="857"/>
      <c r="AU33" s="857">
        <v>52</v>
      </c>
      <c r="AV33" s="857"/>
      <c r="AW33" s="857"/>
      <c r="AX33" s="857"/>
      <c r="AY33" s="857"/>
      <c r="AZ33" s="858" t="s">
        <v>524</v>
      </c>
      <c r="BA33" s="858"/>
      <c r="BB33" s="858"/>
      <c r="BC33" s="858"/>
      <c r="BD33" s="858"/>
      <c r="BE33" s="859" t="s">
        <v>414</v>
      </c>
      <c r="BF33" s="859"/>
      <c r="BG33" s="859"/>
      <c r="BH33" s="859"/>
      <c r="BI33" s="860"/>
      <c r="BJ33" s="228"/>
      <c r="BK33" s="228"/>
      <c r="BL33" s="228"/>
      <c r="BM33" s="228"/>
      <c r="BN33" s="228"/>
      <c r="BO33" s="237"/>
      <c r="BP33" s="237"/>
      <c r="BQ33" s="234">
        <v>27</v>
      </c>
      <c r="BR33" s="235"/>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790"/>
      <c r="DW33" s="791"/>
      <c r="DX33" s="791"/>
      <c r="DY33" s="791"/>
      <c r="DZ33" s="806"/>
      <c r="EA33" s="226"/>
    </row>
    <row r="34" spans="1:131" ht="26.25" customHeight="1" x14ac:dyDescent="0.15">
      <c r="A34" s="238">
        <v>7</v>
      </c>
      <c r="B34" s="807" t="s">
        <v>415</v>
      </c>
      <c r="C34" s="808"/>
      <c r="D34" s="808"/>
      <c r="E34" s="808"/>
      <c r="F34" s="808"/>
      <c r="G34" s="808"/>
      <c r="H34" s="808"/>
      <c r="I34" s="808"/>
      <c r="J34" s="808"/>
      <c r="K34" s="808"/>
      <c r="L34" s="808"/>
      <c r="M34" s="808"/>
      <c r="N34" s="808"/>
      <c r="O34" s="808"/>
      <c r="P34" s="809"/>
      <c r="Q34" s="810">
        <v>685</v>
      </c>
      <c r="R34" s="811"/>
      <c r="S34" s="811"/>
      <c r="T34" s="811"/>
      <c r="U34" s="811"/>
      <c r="V34" s="811">
        <v>568</v>
      </c>
      <c r="W34" s="811"/>
      <c r="X34" s="811"/>
      <c r="Y34" s="811"/>
      <c r="Z34" s="811"/>
      <c r="AA34" s="811">
        <v>116</v>
      </c>
      <c r="AB34" s="811"/>
      <c r="AC34" s="811"/>
      <c r="AD34" s="811"/>
      <c r="AE34" s="812"/>
      <c r="AF34" s="813">
        <v>116</v>
      </c>
      <c r="AG34" s="814"/>
      <c r="AH34" s="814"/>
      <c r="AI34" s="814"/>
      <c r="AJ34" s="815"/>
      <c r="AK34" s="861">
        <v>8</v>
      </c>
      <c r="AL34" s="857"/>
      <c r="AM34" s="857"/>
      <c r="AN34" s="857"/>
      <c r="AO34" s="857"/>
      <c r="AP34" s="857">
        <v>2940</v>
      </c>
      <c r="AQ34" s="857"/>
      <c r="AR34" s="857"/>
      <c r="AS34" s="857"/>
      <c r="AT34" s="857"/>
      <c r="AU34" s="857" t="s">
        <v>524</v>
      </c>
      <c r="AV34" s="857"/>
      <c r="AW34" s="857"/>
      <c r="AX34" s="857"/>
      <c r="AY34" s="857"/>
      <c r="AZ34" s="858" t="s">
        <v>524</v>
      </c>
      <c r="BA34" s="858"/>
      <c r="BB34" s="858"/>
      <c r="BC34" s="858"/>
      <c r="BD34" s="858"/>
      <c r="BE34" s="859" t="s">
        <v>416</v>
      </c>
      <c r="BF34" s="859"/>
      <c r="BG34" s="859"/>
      <c r="BH34" s="859"/>
      <c r="BI34" s="860"/>
      <c r="BJ34" s="228"/>
      <c r="BK34" s="228"/>
      <c r="BL34" s="228"/>
      <c r="BM34" s="228"/>
      <c r="BN34" s="228"/>
      <c r="BO34" s="237"/>
      <c r="BP34" s="237"/>
      <c r="BQ34" s="234">
        <v>28</v>
      </c>
      <c r="BR34" s="235"/>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790"/>
      <c r="DW34" s="791"/>
      <c r="DX34" s="791"/>
      <c r="DY34" s="791"/>
      <c r="DZ34" s="806"/>
      <c r="EA34" s="226"/>
    </row>
    <row r="35" spans="1:131" ht="26.25" customHeight="1" x14ac:dyDescent="0.15">
      <c r="A35" s="238">
        <v>8</v>
      </c>
      <c r="B35" s="807"/>
      <c r="C35" s="808"/>
      <c r="D35" s="808"/>
      <c r="E35" s="808"/>
      <c r="F35" s="808"/>
      <c r="G35" s="808"/>
      <c r="H35" s="808"/>
      <c r="I35" s="808"/>
      <c r="J35" s="808"/>
      <c r="K35" s="808"/>
      <c r="L35" s="808"/>
      <c r="M35" s="808"/>
      <c r="N35" s="808"/>
      <c r="O35" s="808"/>
      <c r="P35" s="809"/>
      <c r="Q35" s="810"/>
      <c r="R35" s="811"/>
      <c r="S35" s="811"/>
      <c r="T35" s="811"/>
      <c r="U35" s="811"/>
      <c r="V35" s="811"/>
      <c r="W35" s="811"/>
      <c r="X35" s="811"/>
      <c r="Y35" s="811"/>
      <c r="Z35" s="811"/>
      <c r="AA35" s="811"/>
      <c r="AB35" s="811"/>
      <c r="AC35" s="811"/>
      <c r="AD35" s="811"/>
      <c r="AE35" s="812"/>
      <c r="AF35" s="813"/>
      <c r="AG35" s="814"/>
      <c r="AH35" s="814"/>
      <c r="AI35" s="814"/>
      <c r="AJ35" s="815"/>
      <c r="AK35" s="861"/>
      <c r="AL35" s="857"/>
      <c r="AM35" s="857"/>
      <c r="AN35" s="857"/>
      <c r="AO35" s="857"/>
      <c r="AP35" s="857"/>
      <c r="AQ35" s="857"/>
      <c r="AR35" s="857"/>
      <c r="AS35" s="857"/>
      <c r="AT35" s="857"/>
      <c r="AU35" s="857"/>
      <c r="AV35" s="857"/>
      <c r="AW35" s="857"/>
      <c r="AX35" s="857"/>
      <c r="AY35" s="857"/>
      <c r="AZ35" s="858"/>
      <c r="BA35" s="858"/>
      <c r="BB35" s="858"/>
      <c r="BC35" s="858"/>
      <c r="BD35" s="858"/>
      <c r="BE35" s="859"/>
      <c r="BF35" s="859"/>
      <c r="BG35" s="859"/>
      <c r="BH35" s="859"/>
      <c r="BI35" s="860"/>
      <c r="BJ35" s="228"/>
      <c r="BK35" s="228"/>
      <c r="BL35" s="228"/>
      <c r="BM35" s="228"/>
      <c r="BN35" s="228"/>
      <c r="BO35" s="237"/>
      <c r="BP35" s="237"/>
      <c r="BQ35" s="234">
        <v>29</v>
      </c>
      <c r="BR35" s="235"/>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790"/>
      <c r="DW35" s="791"/>
      <c r="DX35" s="791"/>
      <c r="DY35" s="791"/>
      <c r="DZ35" s="806"/>
      <c r="EA35" s="226"/>
    </row>
    <row r="36" spans="1:131" ht="26.25" customHeight="1" x14ac:dyDescent="0.15">
      <c r="A36" s="238">
        <v>9</v>
      </c>
      <c r="B36" s="807"/>
      <c r="C36" s="808"/>
      <c r="D36" s="808"/>
      <c r="E36" s="808"/>
      <c r="F36" s="808"/>
      <c r="G36" s="808"/>
      <c r="H36" s="808"/>
      <c r="I36" s="808"/>
      <c r="J36" s="808"/>
      <c r="K36" s="808"/>
      <c r="L36" s="808"/>
      <c r="M36" s="808"/>
      <c r="N36" s="808"/>
      <c r="O36" s="808"/>
      <c r="P36" s="809"/>
      <c r="Q36" s="810"/>
      <c r="R36" s="811"/>
      <c r="S36" s="811"/>
      <c r="T36" s="811"/>
      <c r="U36" s="811"/>
      <c r="V36" s="811"/>
      <c r="W36" s="811"/>
      <c r="X36" s="811"/>
      <c r="Y36" s="811"/>
      <c r="Z36" s="811"/>
      <c r="AA36" s="811"/>
      <c r="AB36" s="811"/>
      <c r="AC36" s="811"/>
      <c r="AD36" s="811"/>
      <c r="AE36" s="812"/>
      <c r="AF36" s="813"/>
      <c r="AG36" s="814"/>
      <c r="AH36" s="814"/>
      <c r="AI36" s="814"/>
      <c r="AJ36" s="815"/>
      <c r="AK36" s="861"/>
      <c r="AL36" s="857"/>
      <c r="AM36" s="857"/>
      <c r="AN36" s="857"/>
      <c r="AO36" s="857"/>
      <c r="AP36" s="857"/>
      <c r="AQ36" s="857"/>
      <c r="AR36" s="857"/>
      <c r="AS36" s="857"/>
      <c r="AT36" s="857"/>
      <c r="AU36" s="857"/>
      <c r="AV36" s="857"/>
      <c r="AW36" s="857"/>
      <c r="AX36" s="857"/>
      <c r="AY36" s="857"/>
      <c r="AZ36" s="858"/>
      <c r="BA36" s="858"/>
      <c r="BB36" s="858"/>
      <c r="BC36" s="858"/>
      <c r="BD36" s="858"/>
      <c r="BE36" s="859"/>
      <c r="BF36" s="859"/>
      <c r="BG36" s="859"/>
      <c r="BH36" s="859"/>
      <c r="BI36" s="860"/>
      <c r="BJ36" s="228"/>
      <c r="BK36" s="228"/>
      <c r="BL36" s="228"/>
      <c r="BM36" s="228"/>
      <c r="BN36" s="228"/>
      <c r="BO36" s="237"/>
      <c r="BP36" s="237"/>
      <c r="BQ36" s="234">
        <v>30</v>
      </c>
      <c r="BR36" s="235"/>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790"/>
      <c r="DW36" s="791"/>
      <c r="DX36" s="791"/>
      <c r="DY36" s="791"/>
      <c r="DZ36" s="806"/>
      <c r="EA36" s="226"/>
    </row>
    <row r="37" spans="1:131" ht="26.25" customHeight="1" x14ac:dyDescent="0.15">
      <c r="A37" s="238">
        <v>10</v>
      </c>
      <c r="B37" s="807"/>
      <c r="C37" s="808"/>
      <c r="D37" s="808"/>
      <c r="E37" s="808"/>
      <c r="F37" s="808"/>
      <c r="G37" s="808"/>
      <c r="H37" s="808"/>
      <c r="I37" s="808"/>
      <c r="J37" s="808"/>
      <c r="K37" s="808"/>
      <c r="L37" s="808"/>
      <c r="M37" s="808"/>
      <c r="N37" s="808"/>
      <c r="O37" s="808"/>
      <c r="P37" s="809"/>
      <c r="Q37" s="810"/>
      <c r="R37" s="811"/>
      <c r="S37" s="811"/>
      <c r="T37" s="811"/>
      <c r="U37" s="811"/>
      <c r="V37" s="811"/>
      <c r="W37" s="811"/>
      <c r="X37" s="811"/>
      <c r="Y37" s="811"/>
      <c r="Z37" s="811"/>
      <c r="AA37" s="811"/>
      <c r="AB37" s="811"/>
      <c r="AC37" s="811"/>
      <c r="AD37" s="811"/>
      <c r="AE37" s="812"/>
      <c r="AF37" s="813"/>
      <c r="AG37" s="814"/>
      <c r="AH37" s="814"/>
      <c r="AI37" s="814"/>
      <c r="AJ37" s="815"/>
      <c r="AK37" s="861"/>
      <c r="AL37" s="857"/>
      <c r="AM37" s="857"/>
      <c r="AN37" s="857"/>
      <c r="AO37" s="857"/>
      <c r="AP37" s="857"/>
      <c r="AQ37" s="857"/>
      <c r="AR37" s="857"/>
      <c r="AS37" s="857"/>
      <c r="AT37" s="857"/>
      <c r="AU37" s="857"/>
      <c r="AV37" s="857"/>
      <c r="AW37" s="857"/>
      <c r="AX37" s="857"/>
      <c r="AY37" s="857"/>
      <c r="AZ37" s="858"/>
      <c r="BA37" s="858"/>
      <c r="BB37" s="858"/>
      <c r="BC37" s="858"/>
      <c r="BD37" s="858"/>
      <c r="BE37" s="859"/>
      <c r="BF37" s="859"/>
      <c r="BG37" s="859"/>
      <c r="BH37" s="859"/>
      <c r="BI37" s="860"/>
      <c r="BJ37" s="228"/>
      <c r="BK37" s="228"/>
      <c r="BL37" s="228"/>
      <c r="BM37" s="228"/>
      <c r="BN37" s="228"/>
      <c r="BO37" s="237"/>
      <c r="BP37" s="237"/>
      <c r="BQ37" s="234">
        <v>31</v>
      </c>
      <c r="BR37" s="235"/>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790"/>
      <c r="DW37" s="791"/>
      <c r="DX37" s="791"/>
      <c r="DY37" s="791"/>
      <c r="DZ37" s="806"/>
      <c r="EA37" s="226"/>
    </row>
    <row r="38" spans="1:131" ht="26.25" customHeight="1" x14ac:dyDescent="0.15">
      <c r="A38" s="238">
        <v>11</v>
      </c>
      <c r="B38" s="807"/>
      <c r="C38" s="808"/>
      <c r="D38" s="808"/>
      <c r="E38" s="808"/>
      <c r="F38" s="808"/>
      <c r="G38" s="808"/>
      <c r="H38" s="808"/>
      <c r="I38" s="808"/>
      <c r="J38" s="808"/>
      <c r="K38" s="808"/>
      <c r="L38" s="808"/>
      <c r="M38" s="808"/>
      <c r="N38" s="808"/>
      <c r="O38" s="808"/>
      <c r="P38" s="809"/>
      <c r="Q38" s="810"/>
      <c r="R38" s="811"/>
      <c r="S38" s="811"/>
      <c r="T38" s="811"/>
      <c r="U38" s="811"/>
      <c r="V38" s="811"/>
      <c r="W38" s="811"/>
      <c r="X38" s="811"/>
      <c r="Y38" s="811"/>
      <c r="Z38" s="811"/>
      <c r="AA38" s="811"/>
      <c r="AB38" s="811"/>
      <c r="AC38" s="811"/>
      <c r="AD38" s="811"/>
      <c r="AE38" s="812"/>
      <c r="AF38" s="813"/>
      <c r="AG38" s="814"/>
      <c r="AH38" s="814"/>
      <c r="AI38" s="814"/>
      <c r="AJ38" s="815"/>
      <c r="AK38" s="861"/>
      <c r="AL38" s="857"/>
      <c r="AM38" s="857"/>
      <c r="AN38" s="857"/>
      <c r="AO38" s="857"/>
      <c r="AP38" s="857"/>
      <c r="AQ38" s="857"/>
      <c r="AR38" s="857"/>
      <c r="AS38" s="857"/>
      <c r="AT38" s="857"/>
      <c r="AU38" s="857"/>
      <c r="AV38" s="857"/>
      <c r="AW38" s="857"/>
      <c r="AX38" s="857"/>
      <c r="AY38" s="857"/>
      <c r="AZ38" s="858"/>
      <c r="BA38" s="858"/>
      <c r="BB38" s="858"/>
      <c r="BC38" s="858"/>
      <c r="BD38" s="858"/>
      <c r="BE38" s="859"/>
      <c r="BF38" s="859"/>
      <c r="BG38" s="859"/>
      <c r="BH38" s="859"/>
      <c r="BI38" s="860"/>
      <c r="BJ38" s="228"/>
      <c r="BK38" s="228"/>
      <c r="BL38" s="228"/>
      <c r="BM38" s="228"/>
      <c r="BN38" s="228"/>
      <c r="BO38" s="237"/>
      <c r="BP38" s="237"/>
      <c r="BQ38" s="234">
        <v>32</v>
      </c>
      <c r="BR38" s="235"/>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790"/>
      <c r="DW38" s="791"/>
      <c r="DX38" s="791"/>
      <c r="DY38" s="791"/>
      <c r="DZ38" s="806"/>
      <c r="EA38" s="226"/>
    </row>
    <row r="39" spans="1:131" ht="26.25" customHeight="1" x14ac:dyDescent="0.15">
      <c r="A39" s="238">
        <v>12</v>
      </c>
      <c r="B39" s="807"/>
      <c r="C39" s="808"/>
      <c r="D39" s="808"/>
      <c r="E39" s="808"/>
      <c r="F39" s="808"/>
      <c r="G39" s="808"/>
      <c r="H39" s="808"/>
      <c r="I39" s="808"/>
      <c r="J39" s="808"/>
      <c r="K39" s="808"/>
      <c r="L39" s="808"/>
      <c r="M39" s="808"/>
      <c r="N39" s="808"/>
      <c r="O39" s="808"/>
      <c r="P39" s="809"/>
      <c r="Q39" s="810"/>
      <c r="R39" s="811"/>
      <c r="S39" s="811"/>
      <c r="T39" s="811"/>
      <c r="U39" s="811"/>
      <c r="V39" s="811"/>
      <c r="W39" s="811"/>
      <c r="X39" s="811"/>
      <c r="Y39" s="811"/>
      <c r="Z39" s="811"/>
      <c r="AA39" s="811"/>
      <c r="AB39" s="811"/>
      <c r="AC39" s="811"/>
      <c r="AD39" s="811"/>
      <c r="AE39" s="812"/>
      <c r="AF39" s="813"/>
      <c r="AG39" s="814"/>
      <c r="AH39" s="814"/>
      <c r="AI39" s="814"/>
      <c r="AJ39" s="815"/>
      <c r="AK39" s="861"/>
      <c r="AL39" s="857"/>
      <c r="AM39" s="857"/>
      <c r="AN39" s="857"/>
      <c r="AO39" s="857"/>
      <c r="AP39" s="857"/>
      <c r="AQ39" s="857"/>
      <c r="AR39" s="857"/>
      <c r="AS39" s="857"/>
      <c r="AT39" s="857"/>
      <c r="AU39" s="857"/>
      <c r="AV39" s="857"/>
      <c r="AW39" s="857"/>
      <c r="AX39" s="857"/>
      <c r="AY39" s="857"/>
      <c r="AZ39" s="858"/>
      <c r="BA39" s="858"/>
      <c r="BB39" s="858"/>
      <c r="BC39" s="858"/>
      <c r="BD39" s="858"/>
      <c r="BE39" s="859"/>
      <c r="BF39" s="859"/>
      <c r="BG39" s="859"/>
      <c r="BH39" s="859"/>
      <c r="BI39" s="860"/>
      <c r="BJ39" s="228"/>
      <c r="BK39" s="228"/>
      <c r="BL39" s="228"/>
      <c r="BM39" s="228"/>
      <c r="BN39" s="228"/>
      <c r="BO39" s="237"/>
      <c r="BP39" s="237"/>
      <c r="BQ39" s="234">
        <v>33</v>
      </c>
      <c r="BR39" s="235"/>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790"/>
      <c r="DW39" s="791"/>
      <c r="DX39" s="791"/>
      <c r="DY39" s="791"/>
      <c r="DZ39" s="806"/>
      <c r="EA39" s="226"/>
    </row>
    <row r="40" spans="1:131" ht="26.25" customHeight="1" x14ac:dyDescent="0.15">
      <c r="A40" s="234">
        <v>13</v>
      </c>
      <c r="B40" s="807"/>
      <c r="C40" s="808"/>
      <c r="D40" s="808"/>
      <c r="E40" s="808"/>
      <c r="F40" s="808"/>
      <c r="G40" s="808"/>
      <c r="H40" s="808"/>
      <c r="I40" s="808"/>
      <c r="J40" s="808"/>
      <c r="K40" s="808"/>
      <c r="L40" s="808"/>
      <c r="M40" s="808"/>
      <c r="N40" s="808"/>
      <c r="O40" s="808"/>
      <c r="P40" s="809"/>
      <c r="Q40" s="810"/>
      <c r="R40" s="811"/>
      <c r="S40" s="811"/>
      <c r="T40" s="811"/>
      <c r="U40" s="811"/>
      <c r="V40" s="811"/>
      <c r="W40" s="811"/>
      <c r="X40" s="811"/>
      <c r="Y40" s="811"/>
      <c r="Z40" s="811"/>
      <c r="AA40" s="811"/>
      <c r="AB40" s="811"/>
      <c r="AC40" s="811"/>
      <c r="AD40" s="811"/>
      <c r="AE40" s="812"/>
      <c r="AF40" s="813"/>
      <c r="AG40" s="814"/>
      <c r="AH40" s="814"/>
      <c r="AI40" s="814"/>
      <c r="AJ40" s="815"/>
      <c r="AK40" s="861"/>
      <c r="AL40" s="857"/>
      <c r="AM40" s="857"/>
      <c r="AN40" s="857"/>
      <c r="AO40" s="857"/>
      <c r="AP40" s="857"/>
      <c r="AQ40" s="857"/>
      <c r="AR40" s="857"/>
      <c r="AS40" s="857"/>
      <c r="AT40" s="857"/>
      <c r="AU40" s="857"/>
      <c r="AV40" s="857"/>
      <c r="AW40" s="857"/>
      <c r="AX40" s="857"/>
      <c r="AY40" s="857"/>
      <c r="AZ40" s="858"/>
      <c r="BA40" s="858"/>
      <c r="BB40" s="858"/>
      <c r="BC40" s="858"/>
      <c r="BD40" s="858"/>
      <c r="BE40" s="859"/>
      <c r="BF40" s="859"/>
      <c r="BG40" s="859"/>
      <c r="BH40" s="859"/>
      <c r="BI40" s="860"/>
      <c r="BJ40" s="228"/>
      <c r="BK40" s="228"/>
      <c r="BL40" s="228"/>
      <c r="BM40" s="228"/>
      <c r="BN40" s="228"/>
      <c r="BO40" s="237"/>
      <c r="BP40" s="237"/>
      <c r="BQ40" s="234">
        <v>34</v>
      </c>
      <c r="BR40" s="235"/>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790"/>
      <c r="DW40" s="791"/>
      <c r="DX40" s="791"/>
      <c r="DY40" s="791"/>
      <c r="DZ40" s="806"/>
      <c r="EA40" s="226"/>
    </row>
    <row r="41" spans="1:131" ht="26.25" customHeight="1" x14ac:dyDescent="0.15">
      <c r="A41" s="234">
        <v>14</v>
      </c>
      <c r="B41" s="807"/>
      <c r="C41" s="808"/>
      <c r="D41" s="808"/>
      <c r="E41" s="808"/>
      <c r="F41" s="808"/>
      <c r="G41" s="808"/>
      <c r="H41" s="808"/>
      <c r="I41" s="808"/>
      <c r="J41" s="808"/>
      <c r="K41" s="808"/>
      <c r="L41" s="808"/>
      <c r="M41" s="808"/>
      <c r="N41" s="808"/>
      <c r="O41" s="808"/>
      <c r="P41" s="809"/>
      <c r="Q41" s="810"/>
      <c r="R41" s="811"/>
      <c r="S41" s="811"/>
      <c r="T41" s="811"/>
      <c r="U41" s="811"/>
      <c r="V41" s="811"/>
      <c r="W41" s="811"/>
      <c r="X41" s="811"/>
      <c r="Y41" s="811"/>
      <c r="Z41" s="811"/>
      <c r="AA41" s="811"/>
      <c r="AB41" s="811"/>
      <c r="AC41" s="811"/>
      <c r="AD41" s="811"/>
      <c r="AE41" s="812"/>
      <c r="AF41" s="813"/>
      <c r="AG41" s="814"/>
      <c r="AH41" s="814"/>
      <c r="AI41" s="814"/>
      <c r="AJ41" s="815"/>
      <c r="AK41" s="861"/>
      <c r="AL41" s="857"/>
      <c r="AM41" s="857"/>
      <c r="AN41" s="857"/>
      <c r="AO41" s="857"/>
      <c r="AP41" s="857"/>
      <c r="AQ41" s="857"/>
      <c r="AR41" s="857"/>
      <c r="AS41" s="857"/>
      <c r="AT41" s="857"/>
      <c r="AU41" s="857"/>
      <c r="AV41" s="857"/>
      <c r="AW41" s="857"/>
      <c r="AX41" s="857"/>
      <c r="AY41" s="857"/>
      <c r="AZ41" s="858"/>
      <c r="BA41" s="858"/>
      <c r="BB41" s="858"/>
      <c r="BC41" s="858"/>
      <c r="BD41" s="858"/>
      <c r="BE41" s="859"/>
      <c r="BF41" s="859"/>
      <c r="BG41" s="859"/>
      <c r="BH41" s="859"/>
      <c r="BI41" s="860"/>
      <c r="BJ41" s="228"/>
      <c r="BK41" s="228"/>
      <c r="BL41" s="228"/>
      <c r="BM41" s="228"/>
      <c r="BN41" s="228"/>
      <c r="BO41" s="237"/>
      <c r="BP41" s="237"/>
      <c r="BQ41" s="234">
        <v>35</v>
      </c>
      <c r="BR41" s="235"/>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790"/>
      <c r="DW41" s="791"/>
      <c r="DX41" s="791"/>
      <c r="DY41" s="791"/>
      <c r="DZ41" s="806"/>
      <c r="EA41" s="226"/>
    </row>
    <row r="42" spans="1:131" ht="26.25" customHeight="1" x14ac:dyDescent="0.15">
      <c r="A42" s="234">
        <v>15</v>
      </c>
      <c r="B42" s="807"/>
      <c r="C42" s="808"/>
      <c r="D42" s="808"/>
      <c r="E42" s="808"/>
      <c r="F42" s="808"/>
      <c r="G42" s="808"/>
      <c r="H42" s="808"/>
      <c r="I42" s="808"/>
      <c r="J42" s="808"/>
      <c r="K42" s="808"/>
      <c r="L42" s="808"/>
      <c r="M42" s="808"/>
      <c r="N42" s="808"/>
      <c r="O42" s="808"/>
      <c r="P42" s="809"/>
      <c r="Q42" s="810"/>
      <c r="R42" s="811"/>
      <c r="S42" s="811"/>
      <c r="T42" s="811"/>
      <c r="U42" s="811"/>
      <c r="V42" s="811"/>
      <c r="W42" s="811"/>
      <c r="X42" s="811"/>
      <c r="Y42" s="811"/>
      <c r="Z42" s="811"/>
      <c r="AA42" s="811"/>
      <c r="AB42" s="811"/>
      <c r="AC42" s="811"/>
      <c r="AD42" s="811"/>
      <c r="AE42" s="812"/>
      <c r="AF42" s="813"/>
      <c r="AG42" s="814"/>
      <c r="AH42" s="814"/>
      <c r="AI42" s="814"/>
      <c r="AJ42" s="815"/>
      <c r="AK42" s="861"/>
      <c r="AL42" s="857"/>
      <c r="AM42" s="857"/>
      <c r="AN42" s="857"/>
      <c r="AO42" s="857"/>
      <c r="AP42" s="857"/>
      <c r="AQ42" s="857"/>
      <c r="AR42" s="857"/>
      <c r="AS42" s="857"/>
      <c r="AT42" s="857"/>
      <c r="AU42" s="857"/>
      <c r="AV42" s="857"/>
      <c r="AW42" s="857"/>
      <c r="AX42" s="857"/>
      <c r="AY42" s="857"/>
      <c r="AZ42" s="858"/>
      <c r="BA42" s="858"/>
      <c r="BB42" s="858"/>
      <c r="BC42" s="858"/>
      <c r="BD42" s="858"/>
      <c r="BE42" s="859"/>
      <c r="BF42" s="859"/>
      <c r="BG42" s="859"/>
      <c r="BH42" s="859"/>
      <c r="BI42" s="860"/>
      <c r="BJ42" s="228"/>
      <c r="BK42" s="228"/>
      <c r="BL42" s="228"/>
      <c r="BM42" s="228"/>
      <c r="BN42" s="228"/>
      <c r="BO42" s="237"/>
      <c r="BP42" s="237"/>
      <c r="BQ42" s="234">
        <v>36</v>
      </c>
      <c r="BR42" s="235"/>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790"/>
      <c r="DW42" s="791"/>
      <c r="DX42" s="791"/>
      <c r="DY42" s="791"/>
      <c r="DZ42" s="806"/>
      <c r="EA42" s="226"/>
    </row>
    <row r="43" spans="1:131" ht="26.25" customHeight="1" x14ac:dyDescent="0.15">
      <c r="A43" s="234">
        <v>16</v>
      </c>
      <c r="B43" s="807"/>
      <c r="C43" s="808"/>
      <c r="D43" s="808"/>
      <c r="E43" s="808"/>
      <c r="F43" s="808"/>
      <c r="G43" s="808"/>
      <c r="H43" s="808"/>
      <c r="I43" s="808"/>
      <c r="J43" s="808"/>
      <c r="K43" s="808"/>
      <c r="L43" s="808"/>
      <c r="M43" s="808"/>
      <c r="N43" s="808"/>
      <c r="O43" s="808"/>
      <c r="P43" s="809"/>
      <c r="Q43" s="810"/>
      <c r="R43" s="811"/>
      <c r="S43" s="811"/>
      <c r="T43" s="811"/>
      <c r="U43" s="811"/>
      <c r="V43" s="811"/>
      <c r="W43" s="811"/>
      <c r="X43" s="811"/>
      <c r="Y43" s="811"/>
      <c r="Z43" s="811"/>
      <c r="AA43" s="811"/>
      <c r="AB43" s="811"/>
      <c r="AC43" s="811"/>
      <c r="AD43" s="811"/>
      <c r="AE43" s="812"/>
      <c r="AF43" s="813"/>
      <c r="AG43" s="814"/>
      <c r="AH43" s="814"/>
      <c r="AI43" s="814"/>
      <c r="AJ43" s="815"/>
      <c r="AK43" s="861"/>
      <c r="AL43" s="857"/>
      <c r="AM43" s="857"/>
      <c r="AN43" s="857"/>
      <c r="AO43" s="857"/>
      <c r="AP43" s="857"/>
      <c r="AQ43" s="857"/>
      <c r="AR43" s="857"/>
      <c r="AS43" s="857"/>
      <c r="AT43" s="857"/>
      <c r="AU43" s="857"/>
      <c r="AV43" s="857"/>
      <c r="AW43" s="857"/>
      <c r="AX43" s="857"/>
      <c r="AY43" s="857"/>
      <c r="AZ43" s="858"/>
      <c r="BA43" s="858"/>
      <c r="BB43" s="858"/>
      <c r="BC43" s="858"/>
      <c r="BD43" s="858"/>
      <c r="BE43" s="859"/>
      <c r="BF43" s="859"/>
      <c r="BG43" s="859"/>
      <c r="BH43" s="859"/>
      <c r="BI43" s="860"/>
      <c r="BJ43" s="228"/>
      <c r="BK43" s="228"/>
      <c r="BL43" s="228"/>
      <c r="BM43" s="228"/>
      <c r="BN43" s="228"/>
      <c r="BO43" s="237"/>
      <c r="BP43" s="237"/>
      <c r="BQ43" s="234">
        <v>37</v>
      </c>
      <c r="BR43" s="235"/>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790"/>
      <c r="DW43" s="791"/>
      <c r="DX43" s="791"/>
      <c r="DY43" s="791"/>
      <c r="DZ43" s="806"/>
      <c r="EA43" s="226"/>
    </row>
    <row r="44" spans="1:131" ht="26.25" customHeight="1" x14ac:dyDescent="0.15">
      <c r="A44" s="234">
        <v>17</v>
      </c>
      <c r="B44" s="807"/>
      <c r="C44" s="808"/>
      <c r="D44" s="808"/>
      <c r="E44" s="808"/>
      <c r="F44" s="808"/>
      <c r="G44" s="808"/>
      <c r="H44" s="808"/>
      <c r="I44" s="808"/>
      <c r="J44" s="808"/>
      <c r="K44" s="808"/>
      <c r="L44" s="808"/>
      <c r="M44" s="808"/>
      <c r="N44" s="808"/>
      <c r="O44" s="808"/>
      <c r="P44" s="809"/>
      <c r="Q44" s="810"/>
      <c r="R44" s="811"/>
      <c r="S44" s="811"/>
      <c r="T44" s="811"/>
      <c r="U44" s="811"/>
      <c r="V44" s="811"/>
      <c r="W44" s="811"/>
      <c r="X44" s="811"/>
      <c r="Y44" s="811"/>
      <c r="Z44" s="811"/>
      <c r="AA44" s="811"/>
      <c r="AB44" s="811"/>
      <c r="AC44" s="811"/>
      <c r="AD44" s="811"/>
      <c r="AE44" s="812"/>
      <c r="AF44" s="813"/>
      <c r="AG44" s="814"/>
      <c r="AH44" s="814"/>
      <c r="AI44" s="814"/>
      <c r="AJ44" s="815"/>
      <c r="AK44" s="861"/>
      <c r="AL44" s="857"/>
      <c r="AM44" s="857"/>
      <c r="AN44" s="857"/>
      <c r="AO44" s="857"/>
      <c r="AP44" s="857"/>
      <c r="AQ44" s="857"/>
      <c r="AR44" s="857"/>
      <c r="AS44" s="857"/>
      <c r="AT44" s="857"/>
      <c r="AU44" s="857"/>
      <c r="AV44" s="857"/>
      <c r="AW44" s="857"/>
      <c r="AX44" s="857"/>
      <c r="AY44" s="857"/>
      <c r="AZ44" s="858"/>
      <c r="BA44" s="858"/>
      <c r="BB44" s="858"/>
      <c r="BC44" s="858"/>
      <c r="BD44" s="858"/>
      <c r="BE44" s="859"/>
      <c r="BF44" s="859"/>
      <c r="BG44" s="859"/>
      <c r="BH44" s="859"/>
      <c r="BI44" s="860"/>
      <c r="BJ44" s="228"/>
      <c r="BK44" s="228"/>
      <c r="BL44" s="228"/>
      <c r="BM44" s="228"/>
      <c r="BN44" s="228"/>
      <c r="BO44" s="237"/>
      <c r="BP44" s="237"/>
      <c r="BQ44" s="234">
        <v>38</v>
      </c>
      <c r="BR44" s="235"/>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790"/>
      <c r="DW44" s="791"/>
      <c r="DX44" s="791"/>
      <c r="DY44" s="791"/>
      <c r="DZ44" s="806"/>
      <c r="EA44" s="226"/>
    </row>
    <row r="45" spans="1:131" ht="26.25" customHeight="1" x14ac:dyDescent="0.15">
      <c r="A45" s="234">
        <v>18</v>
      </c>
      <c r="B45" s="807"/>
      <c r="C45" s="808"/>
      <c r="D45" s="808"/>
      <c r="E45" s="808"/>
      <c r="F45" s="808"/>
      <c r="G45" s="808"/>
      <c r="H45" s="808"/>
      <c r="I45" s="808"/>
      <c r="J45" s="808"/>
      <c r="K45" s="808"/>
      <c r="L45" s="808"/>
      <c r="M45" s="808"/>
      <c r="N45" s="808"/>
      <c r="O45" s="808"/>
      <c r="P45" s="809"/>
      <c r="Q45" s="810"/>
      <c r="R45" s="811"/>
      <c r="S45" s="811"/>
      <c r="T45" s="811"/>
      <c r="U45" s="811"/>
      <c r="V45" s="811"/>
      <c r="W45" s="811"/>
      <c r="X45" s="811"/>
      <c r="Y45" s="811"/>
      <c r="Z45" s="811"/>
      <c r="AA45" s="811"/>
      <c r="AB45" s="811"/>
      <c r="AC45" s="811"/>
      <c r="AD45" s="811"/>
      <c r="AE45" s="812"/>
      <c r="AF45" s="813"/>
      <c r="AG45" s="814"/>
      <c r="AH45" s="814"/>
      <c r="AI45" s="814"/>
      <c r="AJ45" s="815"/>
      <c r="AK45" s="861"/>
      <c r="AL45" s="857"/>
      <c r="AM45" s="857"/>
      <c r="AN45" s="857"/>
      <c r="AO45" s="857"/>
      <c r="AP45" s="857"/>
      <c r="AQ45" s="857"/>
      <c r="AR45" s="857"/>
      <c r="AS45" s="857"/>
      <c r="AT45" s="857"/>
      <c r="AU45" s="857"/>
      <c r="AV45" s="857"/>
      <c r="AW45" s="857"/>
      <c r="AX45" s="857"/>
      <c r="AY45" s="857"/>
      <c r="AZ45" s="858"/>
      <c r="BA45" s="858"/>
      <c r="BB45" s="858"/>
      <c r="BC45" s="858"/>
      <c r="BD45" s="858"/>
      <c r="BE45" s="859"/>
      <c r="BF45" s="859"/>
      <c r="BG45" s="859"/>
      <c r="BH45" s="859"/>
      <c r="BI45" s="860"/>
      <c r="BJ45" s="228"/>
      <c r="BK45" s="228"/>
      <c r="BL45" s="228"/>
      <c r="BM45" s="228"/>
      <c r="BN45" s="228"/>
      <c r="BO45" s="237"/>
      <c r="BP45" s="237"/>
      <c r="BQ45" s="234">
        <v>39</v>
      </c>
      <c r="BR45" s="235"/>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790"/>
      <c r="DW45" s="791"/>
      <c r="DX45" s="791"/>
      <c r="DY45" s="791"/>
      <c r="DZ45" s="806"/>
      <c r="EA45" s="226"/>
    </row>
    <row r="46" spans="1:131" ht="26.25" customHeight="1" x14ac:dyDescent="0.15">
      <c r="A46" s="234">
        <v>19</v>
      </c>
      <c r="B46" s="807"/>
      <c r="C46" s="808"/>
      <c r="D46" s="808"/>
      <c r="E46" s="808"/>
      <c r="F46" s="808"/>
      <c r="G46" s="808"/>
      <c r="H46" s="808"/>
      <c r="I46" s="808"/>
      <c r="J46" s="808"/>
      <c r="K46" s="808"/>
      <c r="L46" s="808"/>
      <c r="M46" s="808"/>
      <c r="N46" s="808"/>
      <c r="O46" s="808"/>
      <c r="P46" s="809"/>
      <c r="Q46" s="810"/>
      <c r="R46" s="811"/>
      <c r="S46" s="811"/>
      <c r="T46" s="811"/>
      <c r="U46" s="811"/>
      <c r="V46" s="811"/>
      <c r="W46" s="811"/>
      <c r="X46" s="811"/>
      <c r="Y46" s="811"/>
      <c r="Z46" s="811"/>
      <c r="AA46" s="811"/>
      <c r="AB46" s="811"/>
      <c r="AC46" s="811"/>
      <c r="AD46" s="811"/>
      <c r="AE46" s="812"/>
      <c r="AF46" s="813"/>
      <c r="AG46" s="814"/>
      <c r="AH46" s="814"/>
      <c r="AI46" s="814"/>
      <c r="AJ46" s="815"/>
      <c r="AK46" s="861"/>
      <c r="AL46" s="857"/>
      <c r="AM46" s="857"/>
      <c r="AN46" s="857"/>
      <c r="AO46" s="857"/>
      <c r="AP46" s="857"/>
      <c r="AQ46" s="857"/>
      <c r="AR46" s="857"/>
      <c r="AS46" s="857"/>
      <c r="AT46" s="857"/>
      <c r="AU46" s="857"/>
      <c r="AV46" s="857"/>
      <c r="AW46" s="857"/>
      <c r="AX46" s="857"/>
      <c r="AY46" s="857"/>
      <c r="AZ46" s="858"/>
      <c r="BA46" s="858"/>
      <c r="BB46" s="858"/>
      <c r="BC46" s="858"/>
      <c r="BD46" s="858"/>
      <c r="BE46" s="859"/>
      <c r="BF46" s="859"/>
      <c r="BG46" s="859"/>
      <c r="BH46" s="859"/>
      <c r="BI46" s="860"/>
      <c r="BJ46" s="228"/>
      <c r="BK46" s="228"/>
      <c r="BL46" s="228"/>
      <c r="BM46" s="228"/>
      <c r="BN46" s="228"/>
      <c r="BO46" s="237"/>
      <c r="BP46" s="237"/>
      <c r="BQ46" s="234">
        <v>40</v>
      </c>
      <c r="BR46" s="235"/>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790"/>
      <c r="DW46" s="791"/>
      <c r="DX46" s="791"/>
      <c r="DY46" s="791"/>
      <c r="DZ46" s="806"/>
      <c r="EA46" s="226"/>
    </row>
    <row r="47" spans="1:131" ht="26.25" customHeight="1" x14ac:dyDescent="0.15">
      <c r="A47" s="234">
        <v>20</v>
      </c>
      <c r="B47" s="807"/>
      <c r="C47" s="808"/>
      <c r="D47" s="808"/>
      <c r="E47" s="808"/>
      <c r="F47" s="808"/>
      <c r="G47" s="808"/>
      <c r="H47" s="808"/>
      <c r="I47" s="808"/>
      <c r="J47" s="808"/>
      <c r="K47" s="808"/>
      <c r="L47" s="808"/>
      <c r="M47" s="808"/>
      <c r="N47" s="808"/>
      <c r="O47" s="808"/>
      <c r="P47" s="809"/>
      <c r="Q47" s="810"/>
      <c r="R47" s="811"/>
      <c r="S47" s="811"/>
      <c r="T47" s="811"/>
      <c r="U47" s="811"/>
      <c r="V47" s="811"/>
      <c r="W47" s="811"/>
      <c r="X47" s="811"/>
      <c r="Y47" s="811"/>
      <c r="Z47" s="811"/>
      <c r="AA47" s="811"/>
      <c r="AB47" s="811"/>
      <c r="AC47" s="811"/>
      <c r="AD47" s="811"/>
      <c r="AE47" s="812"/>
      <c r="AF47" s="813"/>
      <c r="AG47" s="814"/>
      <c r="AH47" s="814"/>
      <c r="AI47" s="814"/>
      <c r="AJ47" s="815"/>
      <c r="AK47" s="861"/>
      <c r="AL47" s="857"/>
      <c r="AM47" s="857"/>
      <c r="AN47" s="857"/>
      <c r="AO47" s="857"/>
      <c r="AP47" s="857"/>
      <c r="AQ47" s="857"/>
      <c r="AR47" s="857"/>
      <c r="AS47" s="857"/>
      <c r="AT47" s="857"/>
      <c r="AU47" s="857"/>
      <c r="AV47" s="857"/>
      <c r="AW47" s="857"/>
      <c r="AX47" s="857"/>
      <c r="AY47" s="857"/>
      <c r="AZ47" s="858"/>
      <c r="BA47" s="858"/>
      <c r="BB47" s="858"/>
      <c r="BC47" s="858"/>
      <c r="BD47" s="858"/>
      <c r="BE47" s="859"/>
      <c r="BF47" s="859"/>
      <c r="BG47" s="859"/>
      <c r="BH47" s="859"/>
      <c r="BI47" s="860"/>
      <c r="BJ47" s="228"/>
      <c r="BK47" s="228"/>
      <c r="BL47" s="228"/>
      <c r="BM47" s="228"/>
      <c r="BN47" s="228"/>
      <c r="BO47" s="237"/>
      <c r="BP47" s="237"/>
      <c r="BQ47" s="234">
        <v>41</v>
      </c>
      <c r="BR47" s="235"/>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790"/>
      <c r="DW47" s="791"/>
      <c r="DX47" s="791"/>
      <c r="DY47" s="791"/>
      <c r="DZ47" s="806"/>
      <c r="EA47" s="226"/>
    </row>
    <row r="48" spans="1:131" ht="26.25" customHeight="1" x14ac:dyDescent="0.15">
      <c r="A48" s="234">
        <v>21</v>
      </c>
      <c r="B48" s="807"/>
      <c r="C48" s="808"/>
      <c r="D48" s="808"/>
      <c r="E48" s="808"/>
      <c r="F48" s="808"/>
      <c r="G48" s="808"/>
      <c r="H48" s="808"/>
      <c r="I48" s="808"/>
      <c r="J48" s="808"/>
      <c r="K48" s="808"/>
      <c r="L48" s="808"/>
      <c r="M48" s="808"/>
      <c r="N48" s="808"/>
      <c r="O48" s="808"/>
      <c r="P48" s="809"/>
      <c r="Q48" s="810"/>
      <c r="R48" s="811"/>
      <c r="S48" s="811"/>
      <c r="T48" s="811"/>
      <c r="U48" s="811"/>
      <c r="V48" s="811"/>
      <c r="W48" s="811"/>
      <c r="X48" s="811"/>
      <c r="Y48" s="811"/>
      <c r="Z48" s="811"/>
      <c r="AA48" s="811"/>
      <c r="AB48" s="811"/>
      <c r="AC48" s="811"/>
      <c r="AD48" s="811"/>
      <c r="AE48" s="812"/>
      <c r="AF48" s="813"/>
      <c r="AG48" s="814"/>
      <c r="AH48" s="814"/>
      <c r="AI48" s="814"/>
      <c r="AJ48" s="815"/>
      <c r="AK48" s="861"/>
      <c r="AL48" s="857"/>
      <c r="AM48" s="857"/>
      <c r="AN48" s="857"/>
      <c r="AO48" s="857"/>
      <c r="AP48" s="857"/>
      <c r="AQ48" s="857"/>
      <c r="AR48" s="857"/>
      <c r="AS48" s="857"/>
      <c r="AT48" s="857"/>
      <c r="AU48" s="857"/>
      <c r="AV48" s="857"/>
      <c r="AW48" s="857"/>
      <c r="AX48" s="857"/>
      <c r="AY48" s="857"/>
      <c r="AZ48" s="858"/>
      <c r="BA48" s="858"/>
      <c r="BB48" s="858"/>
      <c r="BC48" s="858"/>
      <c r="BD48" s="858"/>
      <c r="BE48" s="859"/>
      <c r="BF48" s="859"/>
      <c r="BG48" s="859"/>
      <c r="BH48" s="859"/>
      <c r="BI48" s="860"/>
      <c r="BJ48" s="228"/>
      <c r="BK48" s="228"/>
      <c r="BL48" s="228"/>
      <c r="BM48" s="228"/>
      <c r="BN48" s="228"/>
      <c r="BO48" s="237"/>
      <c r="BP48" s="237"/>
      <c r="BQ48" s="234">
        <v>42</v>
      </c>
      <c r="BR48" s="235"/>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790"/>
      <c r="DW48" s="791"/>
      <c r="DX48" s="791"/>
      <c r="DY48" s="791"/>
      <c r="DZ48" s="806"/>
      <c r="EA48" s="226"/>
    </row>
    <row r="49" spans="1:131" ht="26.25" customHeight="1" x14ac:dyDescent="0.15">
      <c r="A49" s="234">
        <v>22</v>
      </c>
      <c r="B49" s="807"/>
      <c r="C49" s="808"/>
      <c r="D49" s="808"/>
      <c r="E49" s="808"/>
      <c r="F49" s="808"/>
      <c r="G49" s="808"/>
      <c r="H49" s="808"/>
      <c r="I49" s="808"/>
      <c r="J49" s="808"/>
      <c r="K49" s="808"/>
      <c r="L49" s="808"/>
      <c r="M49" s="808"/>
      <c r="N49" s="808"/>
      <c r="O49" s="808"/>
      <c r="P49" s="809"/>
      <c r="Q49" s="810"/>
      <c r="R49" s="811"/>
      <c r="S49" s="811"/>
      <c r="T49" s="811"/>
      <c r="U49" s="811"/>
      <c r="V49" s="811"/>
      <c r="W49" s="811"/>
      <c r="X49" s="811"/>
      <c r="Y49" s="811"/>
      <c r="Z49" s="811"/>
      <c r="AA49" s="811"/>
      <c r="AB49" s="811"/>
      <c r="AC49" s="811"/>
      <c r="AD49" s="811"/>
      <c r="AE49" s="812"/>
      <c r="AF49" s="813"/>
      <c r="AG49" s="814"/>
      <c r="AH49" s="814"/>
      <c r="AI49" s="814"/>
      <c r="AJ49" s="815"/>
      <c r="AK49" s="861"/>
      <c r="AL49" s="857"/>
      <c r="AM49" s="857"/>
      <c r="AN49" s="857"/>
      <c r="AO49" s="857"/>
      <c r="AP49" s="857"/>
      <c r="AQ49" s="857"/>
      <c r="AR49" s="857"/>
      <c r="AS49" s="857"/>
      <c r="AT49" s="857"/>
      <c r="AU49" s="857"/>
      <c r="AV49" s="857"/>
      <c r="AW49" s="857"/>
      <c r="AX49" s="857"/>
      <c r="AY49" s="857"/>
      <c r="AZ49" s="858"/>
      <c r="BA49" s="858"/>
      <c r="BB49" s="858"/>
      <c r="BC49" s="858"/>
      <c r="BD49" s="858"/>
      <c r="BE49" s="859"/>
      <c r="BF49" s="859"/>
      <c r="BG49" s="859"/>
      <c r="BH49" s="859"/>
      <c r="BI49" s="860"/>
      <c r="BJ49" s="228"/>
      <c r="BK49" s="228"/>
      <c r="BL49" s="228"/>
      <c r="BM49" s="228"/>
      <c r="BN49" s="228"/>
      <c r="BO49" s="237"/>
      <c r="BP49" s="237"/>
      <c r="BQ49" s="234">
        <v>43</v>
      </c>
      <c r="BR49" s="235"/>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790"/>
      <c r="DW49" s="791"/>
      <c r="DX49" s="791"/>
      <c r="DY49" s="791"/>
      <c r="DZ49" s="806"/>
      <c r="EA49" s="226"/>
    </row>
    <row r="50" spans="1:131" ht="26.25" customHeight="1" x14ac:dyDescent="0.15">
      <c r="A50" s="234">
        <v>23</v>
      </c>
      <c r="B50" s="807"/>
      <c r="C50" s="808"/>
      <c r="D50" s="808"/>
      <c r="E50" s="808"/>
      <c r="F50" s="808"/>
      <c r="G50" s="808"/>
      <c r="H50" s="808"/>
      <c r="I50" s="808"/>
      <c r="J50" s="808"/>
      <c r="K50" s="808"/>
      <c r="L50" s="808"/>
      <c r="M50" s="808"/>
      <c r="N50" s="808"/>
      <c r="O50" s="808"/>
      <c r="P50" s="809"/>
      <c r="Q50" s="862"/>
      <c r="R50" s="863"/>
      <c r="S50" s="863"/>
      <c r="T50" s="863"/>
      <c r="U50" s="863"/>
      <c r="V50" s="863"/>
      <c r="W50" s="863"/>
      <c r="X50" s="863"/>
      <c r="Y50" s="863"/>
      <c r="Z50" s="863"/>
      <c r="AA50" s="863"/>
      <c r="AB50" s="863"/>
      <c r="AC50" s="863"/>
      <c r="AD50" s="863"/>
      <c r="AE50" s="864"/>
      <c r="AF50" s="813"/>
      <c r="AG50" s="814"/>
      <c r="AH50" s="814"/>
      <c r="AI50" s="814"/>
      <c r="AJ50" s="815"/>
      <c r="AK50" s="866"/>
      <c r="AL50" s="863"/>
      <c r="AM50" s="863"/>
      <c r="AN50" s="863"/>
      <c r="AO50" s="863"/>
      <c r="AP50" s="863"/>
      <c r="AQ50" s="863"/>
      <c r="AR50" s="863"/>
      <c r="AS50" s="863"/>
      <c r="AT50" s="863"/>
      <c r="AU50" s="863"/>
      <c r="AV50" s="863"/>
      <c r="AW50" s="863"/>
      <c r="AX50" s="863"/>
      <c r="AY50" s="863"/>
      <c r="AZ50" s="865"/>
      <c r="BA50" s="865"/>
      <c r="BB50" s="865"/>
      <c r="BC50" s="865"/>
      <c r="BD50" s="865"/>
      <c r="BE50" s="859"/>
      <c r="BF50" s="859"/>
      <c r="BG50" s="859"/>
      <c r="BH50" s="859"/>
      <c r="BI50" s="860"/>
      <c r="BJ50" s="228"/>
      <c r="BK50" s="228"/>
      <c r="BL50" s="228"/>
      <c r="BM50" s="228"/>
      <c r="BN50" s="228"/>
      <c r="BO50" s="237"/>
      <c r="BP50" s="237"/>
      <c r="BQ50" s="234">
        <v>44</v>
      </c>
      <c r="BR50" s="235"/>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790"/>
      <c r="DW50" s="791"/>
      <c r="DX50" s="791"/>
      <c r="DY50" s="791"/>
      <c r="DZ50" s="806"/>
      <c r="EA50" s="226"/>
    </row>
    <row r="51" spans="1:131" ht="26.25" customHeight="1" x14ac:dyDescent="0.15">
      <c r="A51" s="234">
        <v>24</v>
      </c>
      <c r="B51" s="807"/>
      <c r="C51" s="808"/>
      <c r="D51" s="808"/>
      <c r="E51" s="808"/>
      <c r="F51" s="808"/>
      <c r="G51" s="808"/>
      <c r="H51" s="808"/>
      <c r="I51" s="808"/>
      <c r="J51" s="808"/>
      <c r="K51" s="808"/>
      <c r="L51" s="808"/>
      <c r="M51" s="808"/>
      <c r="N51" s="808"/>
      <c r="O51" s="808"/>
      <c r="P51" s="809"/>
      <c r="Q51" s="862"/>
      <c r="R51" s="863"/>
      <c r="S51" s="863"/>
      <c r="T51" s="863"/>
      <c r="U51" s="863"/>
      <c r="V51" s="863"/>
      <c r="W51" s="863"/>
      <c r="X51" s="863"/>
      <c r="Y51" s="863"/>
      <c r="Z51" s="863"/>
      <c r="AA51" s="863"/>
      <c r="AB51" s="863"/>
      <c r="AC51" s="863"/>
      <c r="AD51" s="863"/>
      <c r="AE51" s="864"/>
      <c r="AF51" s="813"/>
      <c r="AG51" s="814"/>
      <c r="AH51" s="814"/>
      <c r="AI51" s="814"/>
      <c r="AJ51" s="815"/>
      <c r="AK51" s="866"/>
      <c r="AL51" s="863"/>
      <c r="AM51" s="863"/>
      <c r="AN51" s="863"/>
      <c r="AO51" s="863"/>
      <c r="AP51" s="863"/>
      <c r="AQ51" s="863"/>
      <c r="AR51" s="863"/>
      <c r="AS51" s="863"/>
      <c r="AT51" s="863"/>
      <c r="AU51" s="863"/>
      <c r="AV51" s="863"/>
      <c r="AW51" s="863"/>
      <c r="AX51" s="863"/>
      <c r="AY51" s="863"/>
      <c r="AZ51" s="865"/>
      <c r="BA51" s="865"/>
      <c r="BB51" s="865"/>
      <c r="BC51" s="865"/>
      <c r="BD51" s="865"/>
      <c r="BE51" s="859"/>
      <c r="BF51" s="859"/>
      <c r="BG51" s="859"/>
      <c r="BH51" s="859"/>
      <c r="BI51" s="860"/>
      <c r="BJ51" s="228"/>
      <c r="BK51" s="228"/>
      <c r="BL51" s="228"/>
      <c r="BM51" s="228"/>
      <c r="BN51" s="228"/>
      <c r="BO51" s="237"/>
      <c r="BP51" s="237"/>
      <c r="BQ51" s="234">
        <v>45</v>
      </c>
      <c r="BR51" s="235"/>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790"/>
      <c r="DW51" s="791"/>
      <c r="DX51" s="791"/>
      <c r="DY51" s="791"/>
      <c r="DZ51" s="806"/>
      <c r="EA51" s="226"/>
    </row>
    <row r="52" spans="1:131" ht="26.25" customHeight="1" x14ac:dyDescent="0.15">
      <c r="A52" s="234">
        <v>25</v>
      </c>
      <c r="B52" s="807"/>
      <c r="C52" s="808"/>
      <c r="D52" s="808"/>
      <c r="E52" s="808"/>
      <c r="F52" s="808"/>
      <c r="G52" s="808"/>
      <c r="H52" s="808"/>
      <c r="I52" s="808"/>
      <c r="J52" s="808"/>
      <c r="K52" s="808"/>
      <c r="L52" s="808"/>
      <c r="M52" s="808"/>
      <c r="N52" s="808"/>
      <c r="O52" s="808"/>
      <c r="P52" s="809"/>
      <c r="Q52" s="862"/>
      <c r="R52" s="863"/>
      <c r="S52" s="863"/>
      <c r="T52" s="863"/>
      <c r="U52" s="863"/>
      <c r="V52" s="863"/>
      <c r="W52" s="863"/>
      <c r="X52" s="863"/>
      <c r="Y52" s="863"/>
      <c r="Z52" s="863"/>
      <c r="AA52" s="863"/>
      <c r="AB52" s="863"/>
      <c r="AC52" s="863"/>
      <c r="AD52" s="863"/>
      <c r="AE52" s="864"/>
      <c r="AF52" s="813"/>
      <c r="AG52" s="814"/>
      <c r="AH52" s="814"/>
      <c r="AI52" s="814"/>
      <c r="AJ52" s="815"/>
      <c r="AK52" s="866"/>
      <c r="AL52" s="863"/>
      <c r="AM52" s="863"/>
      <c r="AN52" s="863"/>
      <c r="AO52" s="863"/>
      <c r="AP52" s="863"/>
      <c r="AQ52" s="863"/>
      <c r="AR52" s="863"/>
      <c r="AS52" s="863"/>
      <c r="AT52" s="863"/>
      <c r="AU52" s="863"/>
      <c r="AV52" s="863"/>
      <c r="AW52" s="863"/>
      <c r="AX52" s="863"/>
      <c r="AY52" s="863"/>
      <c r="AZ52" s="865"/>
      <c r="BA52" s="865"/>
      <c r="BB52" s="865"/>
      <c r="BC52" s="865"/>
      <c r="BD52" s="865"/>
      <c r="BE52" s="859"/>
      <c r="BF52" s="859"/>
      <c r="BG52" s="859"/>
      <c r="BH52" s="859"/>
      <c r="BI52" s="860"/>
      <c r="BJ52" s="228"/>
      <c r="BK52" s="228"/>
      <c r="BL52" s="228"/>
      <c r="BM52" s="228"/>
      <c r="BN52" s="228"/>
      <c r="BO52" s="237"/>
      <c r="BP52" s="237"/>
      <c r="BQ52" s="234">
        <v>46</v>
      </c>
      <c r="BR52" s="235"/>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790"/>
      <c r="DW52" s="791"/>
      <c r="DX52" s="791"/>
      <c r="DY52" s="791"/>
      <c r="DZ52" s="806"/>
      <c r="EA52" s="226"/>
    </row>
    <row r="53" spans="1:131" ht="26.25" customHeight="1" x14ac:dyDescent="0.15">
      <c r="A53" s="234">
        <v>26</v>
      </c>
      <c r="B53" s="807"/>
      <c r="C53" s="808"/>
      <c r="D53" s="808"/>
      <c r="E53" s="808"/>
      <c r="F53" s="808"/>
      <c r="G53" s="808"/>
      <c r="H53" s="808"/>
      <c r="I53" s="808"/>
      <c r="J53" s="808"/>
      <c r="K53" s="808"/>
      <c r="L53" s="808"/>
      <c r="M53" s="808"/>
      <c r="N53" s="808"/>
      <c r="O53" s="808"/>
      <c r="P53" s="809"/>
      <c r="Q53" s="862"/>
      <c r="R53" s="863"/>
      <c r="S53" s="863"/>
      <c r="T53" s="863"/>
      <c r="U53" s="863"/>
      <c r="V53" s="863"/>
      <c r="W53" s="863"/>
      <c r="X53" s="863"/>
      <c r="Y53" s="863"/>
      <c r="Z53" s="863"/>
      <c r="AA53" s="863"/>
      <c r="AB53" s="863"/>
      <c r="AC53" s="863"/>
      <c r="AD53" s="863"/>
      <c r="AE53" s="864"/>
      <c r="AF53" s="813"/>
      <c r="AG53" s="814"/>
      <c r="AH53" s="814"/>
      <c r="AI53" s="814"/>
      <c r="AJ53" s="815"/>
      <c r="AK53" s="866"/>
      <c r="AL53" s="863"/>
      <c r="AM53" s="863"/>
      <c r="AN53" s="863"/>
      <c r="AO53" s="863"/>
      <c r="AP53" s="863"/>
      <c r="AQ53" s="863"/>
      <c r="AR53" s="863"/>
      <c r="AS53" s="863"/>
      <c r="AT53" s="863"/>
      <c r="AU53" s="863"/>
      <c r="AV53" s="863"/>
      <c r="AW53" s="863"/>
      <c r="AX53" s="863"/>
      <c r="AY53" s="863"/>
      <c r="AZ53" s="865"/>
      <c r="BA53" s="865"/>
      <c r="BB53" s="865"/>
      <c r="BC53" s="865"/>
      <c r="BD53" s="865"/>
      <c r="BE53" s="859"/>
      <c r="BF53" s="859"/>
      <c r="BG53" s="859"/>
      <c r="BH53" s="859"/>
      <c r="BI53" s="860"/>
      <c r="BJ53" s="228"/>
      <c r="BK53" s="228"/>
      <c r="BL53" s="228"/>
      <c r="BM53" s="228"/>
      <c r="BN53" s="228"/>
      <c r="BO53" s="237"/>
      <c r="BP53" s="237"/>
      <c r="BQ53" s="234">
        <v>47</v>
      </c>
      <c r="BR53" s="235"/>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790"/>
      <c r="DW53" s="791"/>
      <c r="DX53" s="791"/>
      <c r="DY53" s="791"/>
      <c r="DZ53" s="806"/>
      <c r="EA53" s="226"/>
    </row>
    <row r="54" spans="1:131" ht="26.25" customHeight="1" x14ac:dyDescent="0.15">
      <c r="A54" s="234">
        <v>27</v>
      </c>
      <c r="B54" s="807"/>
      <c r="C54" s="808"/>
      <c r="D54" s="808"/>
      <c r="E54" s="808"/>
      <c r="F54" s="808"/>
      <c r="G54" s="808"/>
      <c r="H54" s="808"/>
      <c r="I54" s="808"/>
      <c r="J54" s="808"/>
      <c r="K54" s="808"/>
      <c r="L54" s="808"/>
      <c r="M54" s="808"/>
      <c r="N54" s="808"/>
      <c r="O54" s="808"/>
      <c r="P54" s="809"/>
      <c r="Q54" s="862"/>
      <c r="R54" s="863"/>
      <c r="S54" s="863"/>
      <c r="T54" s="863"/>
      <c r="U54" s="863"/>
      <c r="V54" s="863"/>
      <c r="W54" s="863"/>
      <c r="X54" s="863"/>
      <c r="Y54" s="863"/>
      <c r="Z54" s="863"/>
      <c r="AA54" s="863"/>
      <c r="AB54" s="863"/>
      <c r="AC54" s="863"/>
      <c r="AD54" s="863"/>
      <c r="AE54" s="864"/>
      <c r="AF54" s="813"/>
      <c r="AG54" s="814"/>
      <c r="AH54" s="814"/>
      <c r="AI54" s="814"/>
      <c r="AJ54" s="815"/>
      <c r="AK54" s="866"/>
      <c r="AL54" s="863"/>
      <c r="AM54" s="863"/>
      <c r="AN54" s="863"/>
      <c r="AO54" s="863"/>
      <c r="AP54" s="863"/>
      <c r="AQ54" s="863"/>
      <c r="AR54" s="863"/>
      <c r="AS54" s="863"/>
      <c r="AT54" s="863"/>
      <c r="AU54" s="863"/>
      <c r="AV54" s="863"/>
      <c r="AW54" s="863"/>
      <c r="AX54" s="863"/>
      <c r="AY54" s="863"/>
      <c r="AZ54" s="865"/>
      <c r="BA54" s="865"/>
      <c r="BB54" s="865"/>
      <c r="BC54" s="865"/>
      <c r="BD54" s="865"/>
      <c r="BE54" s="859"/>
      <c r="BF54" s="859"/>
      <c r="BG54" s="859"/>
      <c r="BH54" s="859"/>
      <c r="BI54" s="860"/>
      <c r="BJ54" s="228"/>
      <c r="BK54" s="228"/>
      <c r="BL54" s="228"/>
      <c r="BM54" s="228"/>
      <c r="BN54" s="228"/>
      <c r="BO54" s="237"/>
      <c r="BP54" s="237"/>
      <c r="BQ54" s="234">
        <v>48</v>
      </c>
      <c r="BR54" s="235"/>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790"/>
      <c r="DW54" s="791"/>
      <c r="DX54" s="791"/>
      <c r="DY54" s="791"/>
      <c r="DZ54" s="806"/>
      <c r="EA54" s="226"/>
    </row>
    <row r="55" spans="1:131" ht="26.25" customHeight="1" x14ac:dyDescent="0.15">
      <c r="A55" s="234">
        <v>28</v>
      </c>
      <c r="B55" s="807"/>
      <c r="C55" s="808"/>
      <c r="D55" s="808"/>
      <c r="E55" s="808"/>
      <c r="F55" s="808"/>
      <c r="G55" s="808"/>
      <c r="H55" s="808"/>
      <c r="I55" s="808"/>
      <c r="J55" s="808"/>
      <c r="K55" s="808"/>
      <c r="L55" s="808"/>
      <c r="M55" s="808"/>
      <c r="N55" s="808"/>
      <c r="O55" s="808"/>
      <c r="P55" s="809"/>
      <c r="Q55" s="862"/>
      <c r="R55" s="863"/>
      <c r="S55" s="863"/>
      <c r="T55" s="863"/>
      <c r="U55" s="863"/>
      <c r="V55" s="863"/>
      <c r="W55" s="863"/>
      <c r="X55" s="863"/>
      <c r="Y55" s="863"/>
      <c r="Z55" s="863"/>
      <c r="AA55" s="863"/>
      <c r="AB55" s="863"/>
      <c r="AC55" s="863"/>
      <c r="AD55" s="863"/>
      <c r="AE55" s="864"/>
      <c r="AF55" s="813"/>
      <c r="AG55" s="814"/>
      <c r="AH55" s="814"/>
      <c r="AI55" s="814"/>
      <c r="AJ55" s="815"/>
      <c r="AK55" s="866"/>
      <c r="AL55" s="863"/>
      <c r="AM55" s="863"/>
      <c r="AN55" s="863"/>
      <c r="AO55" s="863"/>
      <c r="AP55" s="863"/>
      <c r="AQ55" s="863"/>
      <c r="AR55" s="863"/>
      <c r="AS55" s="863"/>
      <c r="AT55" s="863"/>
      <c r="AU55" s="863"/>
      <c r="AV55" s="863"/>
      <c r="AW55" s="863"/>
      <c r="AX55" s="863"/>
      <c r="AY55" s="863"/>
      <c r="AZ55" s="865"/>
      <c r="BA55" s="865"/>
      <c r="BB55" s="865"/>
      <c r="BC55" s="865"/>
      <c r="BD55" s="865"/>
      <c r="BE55" s="859"/>
      <c r="BF55" s="859"/>
      <c r="BG55" s="859"/>
      <c r="BH55" s="859"/>
      <c r="BI55" s="860"/>
      <c r="BJ55" s="228"/>
      <c r="BK55" s="228"/>
      <c r="BL55" s="228"/>
      <c r="BM55" s="228"/>
      <c r="BN55" s="228"/>
      <c r="BO55" s="237"/>
      <c r="BP55" s="237"/>
      <c r="BQ55" s="234">
        <v>49</v>
      </c>
      <c r="BR55" s="235"/>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790"/>
      <c r="DW55" s="791"/>
      <c r="DX55" s="791"/>
      <c r="DY55" s="791"/>
      <c r="DZ55" s="806"/>
      <c r="EA55" s="226"/>
    </row>
    <row r="56" spans="1:131" ht="26.25" customHeight="1" x14ac:dyDescent="0.15">
      <c r="A56" s="234">
        <v>29</v>
      </c>
      <c r="B56" s="807"/>
      <c r="C56" s="808"/>
      <c r="D56" s="808"/>
      <c r="E56" s="808"/>
      <c r="F56" s="808"/>
      <c r="G56" s="808"/>
      <c r="H56" s="808"/>
      <c r="I56" s="808"/>
      <c r="J56" s="808"/>
      <c r="K56" s="808"/>
      <c r="L56" s="808"/>
      <c r="M56" s="808"/>
      <c r="N56" s="808"/>
      <c r="O56" s="808"/>
      <c r="P56" s="809"/>
      <c r="Q56" s="862"/>
      <c r="R56" s="863"/>
      <c r="S56" s="863"/>
      <c r="T56" s="863"/>
      <c r="U56" s="863"/>
      <c r="V56" s="863"/>
      <c r="W56" s="863"/>
      <c r="X56" s="863"/>
      <c r="Y56" s="863"/>
      <c r="Z56" s="863"/>
      <c r="AA56" s="863"/>
      <c r="AB56" s="863"/>
      <c r="AC56" s="863"/>
      <c r="AD56" s="863"/>
      <c r="AE56" s="864"/>
      <c r="AF56" s="813"/>
      <c r="AG56" s="814"/>
      <c r="AH56" s="814"/>
      <c r="AI56" s="814"/>
      <c r="AJ56" s="815"/>
      <c r="AK56" s="866"/>
      <c r="AL56" s="863"/>
      <c r="AM56" s="863"/>
      <c r="AN56" s="863"/>
      <c r="AO56" s="863"/>
      <c r="AP56" s="863"/>
      <c r="AQ56" s="863"/>
      <c r="AR56" s="863"/>
      <c r="AS56" s="863"/>
      <c r="AT56" s="863"/>
      <c r="AU56" s="863"/>
      <c r="AV56" s="863"/>
      <c r="AW56" s="863"/>
      <c r="AX56" s="863"/>
      <c r="AY56" s="863"/>
      <c r="AZ56" s="865"/>
      <c r="BA56" s="865"/>
      <c r="BB56" s="865"/>
      <c r="BC56" s="865"/>
      <c r="BD56" s="865"/>
      <c r="BE56" s="859"/>
      <c r="BF56" s="859"/>
      <c r="BG56" s="859"/>
      <c r="BH56" s="859"/>
      <c r="BI56" s="860"/>
      <c r="BJ56" s="228"/>
      <c r="BK56" s="228"/>
      <c r="BL56" s="228"/>
      <c r="BM56" s="228"/>
      <c r="BN56" s="228"/>
      <c r="BO56" s="237"/>
      <c r="BP56" s="237"/>
      <c r="BQ56" s="234">
        <v>50</v>
      </c>
      <c r="BR56" s="235"/>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790"/>
      <c r="DW56" s="791"/>
      <c r="DX56" s="791"/>
      <c r="DY56" s="791"/>
      <c r="DZ56" s="806"/>
      <c r="EA56" s="226"/>
    </row>
    <row r="57" spans="1:131" ht="26.25" customHeight="1" x14ac:dyDescent="0.15">
      <c r="A57" s="234">
        <v>30</v>
      </c>
      <c r="B57" s="807"/>
      <c r="C57" s="808"/>
      <c r="D57" s="808"/>
      <c r="E57" s="808"/>
      <c r="F57" s="808"/>
      <c r="G57" s="808"/>
      <c r="H57" s="808"/>
      <c r="I57" s="808"/>
      <c r="J57" s="808"/>
      <c r="K57" s="808"/>
      <c r="L57" s="808"/>
      <c r="M57" s="808"/>
      <c r="N57" s="808"/>
      <c r="O57" s="808"/>
      <c r="P57" s="809"/>
      <c r="Q57" s="862"/>
      <c r="R57" s="863"/>
      <c r="S57" s="863"/>
      <c r="T57" s="863"/>
      <c r="U57" s="863"/>
      <c r="V57" s="863"/>
      <c r="W57" s="863"/>
      <c r="X57" s="863"/>
      <c r="Y57" s="863"/>
      <c r="Z57" s="863"/>
      <c r="AA57" s="863"/>
      <c r="AB57" s="863"/>
      <c r="AC57" s="863"/>
      <c r="AD57" s="863"/>
      <c r="AE57" s="864"/>
      <c r="AF57" s="813"/>
      <c r="AG57" s="814"/>
      <c r="AH57" s="814"/>
      <c r="AI57" s="814"/>
      <c r="AJ57" s="815"/>
      <c r="AK57" s="866"/>
      <c r="AL57" s="863"/>
      <c r="AM57" s="863"/>
      <c r="AN57" s="863"/>
      <c r="AO57" s="863"/>
      <c r="AP57" s="863"/>
      <c r="AQ57" s="863"/>
      <c r="AR57" s="863"/>
      <c r="AS57" s="863"/>
      <c r="AT57" s="863"/>
      <c r="AU57" s="863"/>
      <c r="AV57" s="863"/>
      <c r="AW57" s="863"/>
      <c r="AX57" s="863"/>
      <c r="AY57" s="863"/>
      <c r="AZ57" s="865"/>
      <c r="BA57" s="865"/>
      <c r="BB57" s="865"/>
      <c r="BC57" s="865"/>
      <c r="BD57" s="865"/>
      <c r="BE57" s="859"/>
      <c r="BF57" s="859"/>
      <c r="BG57" s="859"/>
      <c r="BH57" s="859"/>
      <c r="BI57" s="860"/>
      <c r="BJ57" s="228"/>
      <c r="BK57" s="228"/>
      <c r="BL57" s="228"/>
      <c r="BM57" s="228"/>
      <c r="BN57" s="228"/>
      <c r="BO57" s="237"/>
      <c r="BP57" s="237"/>
      <c r="BQ57" s="234">
        <v>51</v>
      </c>
      <c r="BR57" s="235"/>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790"/>
      <c r="DW57" s="791"/>
      <c r="DX57" s="791"/>
      <c r="DY57" s="791"/>
      <c r="DZ57" s="806"/>
      <c r="EA57" s="226"/>
    </row>
    <row r="58" spans="1:131" ht="26.25" customHeight="1" x14ac:dyDescent="0.15">
      <c r="A58" s="234">
        <v>31</v>
      </c>
      <c r="B58" s="807"/>
      <c r="C58" s="808"/>
      <c r="D58" s="808"/>
      <c r="E58" s="808"/>
      <c r="F58" s="808"/>
      <c r="G58" s="808"/>
      <c r="H58" s="808"/>
      <c r="I58" s="808"/>
      <c r="J58" s="808"/>
      <c r="K58" s="808"/>
      <c r="L58" s="808"/>
      <c r="M58" s="808"/>
      <c r="N58" s="808"/>
      <c r="O58" s="808"/>
      <c r="P58" s="809"/>
      <c r="Q58" s="862"/>
      <c r="R58" s="863"/>
      <c r="S58" s="863"/>
      <c r="T58" s="863"/>
      <c r="U58" s="863"/>
      <c r="V58" s="863"/>
      <c r="W58" s="863"/>
      <c r="X58" s="863"/>
      <c r="Y58" s="863"/>
      <c r="Z58" s="863"/>
      <c r="AA58" s="863"/>
      <c r="AB58" s="863"/>
      <c r="AC58" s="863"/>
      <c r="AD58" s="863"/>
      <c r="AE58" s="864"/>
      <c r="AF58" s="813"/>
      <c r="AG58" s="814"/>
      <c r="AH58" s="814"/>
      <c r="AI58" s="814"/>
      <c r="AJ58" s="815"/>
      <c r="AK58" s="866"/>
      <c r="AL58" s="863"/>
      <c r="AM58" s="863"/>
      <c r="AN58" s="863"/>
      <c r="AO58" s="863"/>
      <c r="AP58" s="863"/>
      <c r="AQ58" s="863"/>
      <c r="AR58" s="863"/>
      <c r="AS58" s="863"/>
      <c r="AT58" s="863"/>
      <c r="AU58" s="863"/>
      <c r="AV58" s="863"/>
      <c r="AW58" s="863"/>
      <c r="AX58" s="863"/>
      <c r="AY58" s="863"/>
      <c r="AZ58" s="865"/>
      <c r="BA58" s="865"/>
      <c r="BB58" s="865"/>
      <c r="BC58" s="865"/>
      <c r="BD58" s="865"/>
      <c r="BE58" s="859"/>
      <c r="BF58" s="859"/>
      <c r="BG58" s="859"/>
      <c r="BH58" s="859"/>
      <c r="BI58" s="860"/>
      <c r="BJ58" s="228"/>
      <c r="BK58" s="228"/>
      <c r="BL58" s="228"/>
      <c r="BM58" s="228"/>
      <c r="BN58" s="228"/>
      <c r="BO58" s="237"/>
      <c r="BP58" s="237"/>
      <c r="BQ58" s="234">
        <v>52</v>
      </c>
      <c r="BR58" s="235"/>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790"/>
      <c r="DW58" s="791"/>
      <c r="DX58" s="791"/>
      <c r="DY58" s="791"/>
      <c r="DZ58" s="806"/>
      <c r="EA58" s="226"/>
    </row>
    <row r="59" spans="1:131" ht="26.25" customHeight="1" x14ac:dyDescent="0.15">
      <c r="A59" s="234">
        <v>32</v>
      </c>
      <c r="B59" s="807"/>
      <c r="C59" s="808"/>
      <c r="D59" s="808"/>
      <c r="E59" s="808"/>
      <c r="F59" s="808"/>
      <c r="G59" s="808"/>
      <c r="H59" s="808"/>
      <c r="I59" s="808"/>
      <c r="J59" s="808"/>
      <c r="K59" s="808"/>
      <c r="L59" s="808"/>
      <c r="M59" s="808"/>
      <c r="N59" s="808"/>
      <c r="O59" s="808"/>
      <c r="P59" s="809"/>
      <c r="Q59" s="862"/>
      <c r="R59" s="863"/>
      <c r="S59" s="863"/>
      <c r="T59" s="863"/>
      <c r="U59" s="863"/>
      <c r="V59" s="863"/>
      <c r="W59" s="863"/>
      <c r="X59" s="863"/>
      <c r="Y59" s="863"/>
      <c r="Z59" s="863"/>
      <c r="AA59" s="863"/>
      <c r="AB59" s="863"/>
      <c r="AC59" s="863"/>
      <c r="AD59" s="863"/>
      <c r="AE59" s="864"/>
      <c r="AF59" s="813"/>
      <c r="AG59" s="814"/>
      <c r="AH59" s="814"/>
      <c r="AI59" s="814"/>
      <c r="AJ59" s="815"/>
      <c r="AK59" s="866"/>
      <c r="AL59" s="863"/>
      <c r="AM59" s="863"/>
      <c r="AN59" s="863"/>
      <c r="AO59" s="863"/>
      <c r="AP59" s="863"/>
      <c r="AQ59" s="863"/>
      <c r="AR59" s="863"/>
      <c r="AS59" s="863"/>
      <c r="AT59" s="863"/>
      <c r="AU59" s="863"/>
      <c r="AV59" s="863"/>
      <c r="AW59" s="863"/>
      <c r="AX59" s="863"/>
      <c r="AY59" s="863"/>
      <c r="AZ59" s="865"/>
      <c r="BA59" s="865"/>
      <c r="BB59" s="865"/>
      <c r="BC59" s="865"/>
      <c r="BD59" s="865"/>
      <c r="BE59" s="859"/>
      <c r="BF59" s="859"/>
      <c r="BG59" s="859"/>
      <c r="BH59" s="859"/>
      <c r="BI59" s="860"/>
      <c r="BJ59" s="228"/>
      <c r="BK59" s="228"/>
      <c r="BL59" s="228"/>
      <c r="BM59" s="228"/>
      <c r="BN59" s="228"/>
      <c r="BO59" s="237"/>
      <c r="BP59" s="237"/>
      <c r="BQ59" s="234">
        <v>53</v>
      </c>
      <c r="BR59" s="235"/>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790"/>
      <c r="DW59" s="791"/>
      <c r="DX59" s="791"/>
      <c r="DY59" s="791"/>
      <c r="DZ59" s="806"/>
      <c r="EA59" s="226"/>
    </row>
    <row r="60" spans="1:131" ht="26.25" customHeight="1" x14ac:dyDescent="0.15">
      <c r="A60" s="234">
        <v>33</v>
      </c>
      <c r="B60" s="807"/>
      <c r="C60" s="808"/>
      <c r="D60" s="808"/>
      <c r="E60" s="808"/>
      <c r="F60" s="808"/>
      <c r="G60" s="808"/>
      <c r="H60" s="808"/>
      <c r="I60" s="808"/>
      <c r="J60" s="808"/>
      <c r="K60" s="808"/>
      <c r="L60" s="808"/>
      <c r="M60" s="808"/>
      <c r="N60" s="808"/>
      <c r="O60" s="808"/>
      <c r="P60" s="809"/>
      <c r="Q60" s="862"/>
      <c r="R60" s="863"/>
      <c r="S60" s="863"/>
      <c r="T60" s="863"/>
      <c r="U60" s="863"/>
      <c r="V60" s="863"/>
      <c r="W60" s="863"/>
      <c r="X60" s="863"/>
      <c r="Y60" s="863"/>
      <c r="Z60" s="863"/>
      <c r="AA60" s="863"/>
      <c r="AB60" s="863"/>
      <c r="AC60" s="863"/>
      <c r="AD60" s="863"/>
      <c r="AE60" s="864"/>
      <c r="AF60" s="813"/>
      <c r="AG60" s="814"/>
      <c r="AH60" s="814"/>
      <c r="AI60" s="814"/>
      <c r="AJ60" s="815"/>
      <c r="AK60" s="866"/>
      <c r="AL60" s="863"/>
      <c r="AM60" s="863"/>
      <c r="AN60" s="863"/>
      <c r="AO60" s="863"/>
      <c r="AP60" s="863"/>
      <c r="AQ60" s="863"/>
      <c r="AR60" s="863"/>
      <c r="AS60" s="863"/>
      <c r="AT60" s="863"/>
      <c r="AU60" s="863"/>
      <c r="AV60" s="863"/>
      <c r="AW60" s="863"/>
      <c r="AX60" s="863"/>
      <c r="AY60" s="863"/>
      <c r="AZ60" s="865"/>
      <c r="BA60" s="865"/>
      <c r="BB60" s="865"/>
      <c r="BC60" s="865"/>
      <c r="BD60" s="865"/>
      <c r="BE60" s="859"/>
      <c r="BF60" s="859"/>
      <c r="BG60" s="859"/>
      <c r="BH60" s="859"/>
      <c r="BI60" s="860"/>
      <c r="BJ60" s="228"/>
      <c r="BK60" s="228"/>
      <c r="BL60" s="228"/>
      <c r="BM60" s="228"/>
      <c r="BN60" s="228"/>
      <c r="BO60" s="237"/>
      <c r="BP60" s="237"/>
      <c r="BQ60" s="234">
        <v>54</v>
      </c>
      <c r="BR60" s="235"/>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790"/>
      <c r="DW60" s="791"/>
      <c r="DX60" s="791"/>
      <c r="DY60" s="791"/>
      <c r="DZ60" s="806"/>
      <c r="EA60" s="226"/>
    </row>
    <row r="61" spans="1:131" ht="26.25" customHeight="1" thickBot="1" x14ac:dyDescent="0.2">
      <c r="A61" s="234">
        <v>34</v>
      </c>
      <c r="B61" s="807"/>
      <c r="C61" s="808"/>
      <c r="D61" s="808"/>
      <c r="E61" s="808"/>
      <c r="F61" s="808"/>
      <c r="G61" s="808"/>
      <c r="H61" s="808"/>
      <c r="I61" s="808"/>
      <c r="J61" s="808"/>
      <c r="K61" s="808"/>
      <c r="L61" s="808"/>
      <c r="M61" s="808"/>
      <c r="N61" s="808"/>
      <c r="O61" s="808"/>
      <c r="P61" s="809"/>
      <c r="Q61" s="862"/>
      <c r="R61" s="863"/>
      <c r="S61" s="863"/>
      <c r="T61" s="863"/>
      <c r="U61" s="863"/>
      <c r="V61" s="863"/>
      <c r="W61" s="863"/>
      <c r="X61" s="863"/>
      <c r="Y61" s="863"/>
      <c r="Z61" s="863"/>
      <c r="AA61" s="863"/>
      <c r="AB61" s="863"/>
      <c r="AC61" s="863"/>
      <c r="AD61" s="863"/>
      <c r="AE61" s="864"/>
      <c r="AF61" s="813"/>
      <c r="AG61" s="814"/>
      <c r="AH61" s="814"/>
      <c r="AI61" s="814"/>
      <c r="AJ61" s="815"/>
      <c r="AK61" s="866"/>
      <c r="AL61" s="863"/>
      <c r="AM61" s="863"/>
      <c r="AN61" s="863"/>
      <c r="AO61" s="863"/>
      <c r="AP61" s="863"/>
      <c r="AQ61" s="863"/>
      <c r="AR61" s="863"/>
      <c r="AS61" s="863"/>
      <c r="AT61" s="863"/>
      <c r="AU61" s="863"/>
      <c r="AV61" s="863"/>
      <c r="AW61" s="863"/>
      <c r="AX61" s="863"/>
      <c r="AY61" s="863"/>
      <c r="AZ61" s="865"/>
      <c r="BA61" s="865"/>
      <c r="BB61" s="865"/>
      <c r="BC61" s="865"/>
      <c r="BD61" s="865"/>
      <c r="BE61" s="859"/>
      <c r="BF61" s="859"/>
      <c r="BG61" s="859"/>
      <c r="BH61" s="859"/>
      <c r="BI61" s="860"/>
      <c r="BJ61" s="228"/>
      <c r="BK61" s="228"/>
      <c r="BL61" s="228"/>
      <c r="BM61" s="228"/>
      <c r="BN61" s="228"/>
      <c r="BO61" s="237"/>
      <c r="BP61" s="237"/>
      <c r="BQ61" s="234">
        <v>55</v>
      </c>
      <c r="BR61" s="235"/>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790"/>
      <c r="DW61" s="791"/>
      <c r="DX61" s="791"/>
      <c r="DY61" s="791"/>
      <c r="DZ61" s="806"/>
      <c r="EA61" s="226"/>
    </row>
    <row r="62" spans="1:131" ht="26.25" customHeight="1" x14ac:dyDescent="0.15">
      <c r="A62" s="234">
        <v>35</v>
      </c>
      <c r="B62" s="807"/>
      <c r="C62" s="808"/>
      <c r="D62" s="808"/>
      <c r="E62" s="808"/>
      <c r="F62" s="808"/>
      <c r="G62" s="808"/>
      <c r="H62" s="808"/>
      <c r="I62" s="808"/>
      <c r="J62" s="808"/>
      <c r="K62" s="808"/>
      <c r="L62" s="808"/>
      <c r="M62" s="808"/>
      <c r="N62" s="808"/>
      <c r="O62" s="808"/>
      <c r="P62" s="809"/>
      <c r="Q62" s="862"/>
      <c r="R62" s="863"/>
      <c r="S62" s="863"/>
      <c r="T62" s="863"/>
      <c r="U62" s="863"/>
      <c r="V62" s="863"/>
      <c r="W62" s="863"/>
      <c r="X62" s="863"/>
      <c r="Y62" s="863"/>
      <c r="Z62" s="863"/>
      <c r="AA62" s="863"/>
      <c r="AB62" s="863"/>
      <c r="AC62" s="863"/>
      <c r="AD62" s="863"/>
      <c r="AE62" s="864"/>
      <c r="AF62" s="813"/>
      <c r="AG62" s="814"/>
      <c r="AH62" s="814"/>
      <c r="AI62" s="814"/>
      <c r="AJ62" s="815"/>
      <c r="AK62" s="866"/>
      <c r="AL62" s="863"/>
      <c r="AM62" s="863"/>
      <c r="AN62" s="863"/>
      <c r="AO62" s="863"/>
      <c r="AP62" s="863"/>
      <c r="AQ62" s="863"/>
      <c r="AR62" s="863"/>
      <c r="AS62" s="863"/>
      <c r="AT62" s="863"/>
      <c r="AU62" s="863"/>
      <c r="AV62" s="863"/>
      <c r="AW62" s="863"/>
      <c r="AX62" s="863"/>
      <c r="AY62" s="863"/>
      <c r="AZ62" s="865"/>
      <c r="BA62" s="865"/>
      <c r="BB62" s="865"/>
      <c r="BC62" s="865"/>
      <c r="BD62" s="865"/>
      <c r="BE62" s="859"/>
      <c r="BF62" s="859"/>
      <c r="BG62" s="859"/>
      <c r="BH62" s="859"/>
      <c r="BI62" s="860"/>
      <c r="BJ62" s="874" t="s">
        <v>417</v>
      </c>
      <c r="BK62" s="833"/>
      <c r="BL62" s="833"/>
      <c r="BM62" s="833"/>
      <c r="BN62" s="834"/>
      <c r="BO62" s="237"/>
      <c r="BP62" s="237"/>
      <c r="BQ62" s="234">
        <v>56</v>
      </c>
      <c r="BR62" s="235"/>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790"/>
      <c r="DW62" s="791"/>
      <c r="DX62" s="791"/>
      <c r="DY62" s="791"/>
      <c r="DZ62" s="806"/>
      <c r="EA62" s="226"/>
    </row>
    <row r="63" spans="1:131" ht="26.25" customHeight="1" thickBot="1" x14ac:dyDescent="0.2">
      <c r="A63" s="236" t="s">
        <v>394</v>
      </c>
      <c r="B63" s="816" t="s">
        <v>418</v>
      </c>
      <c r="C63" s="817"/>
      <c r="D63" s="817"/>
      <c r="E63" s="817"/>
      <c r="F63" s="817"/>
      <c r="G63" s="817"/>
      <c r="H63" s="817"/>
      <c r="I63" s="817"/>
      <c r="J63" s="817"/>
      <c r="K63" s="817"/>
      <c r="L63" s="817"/>
      <c r="M63" s="817"/>
      <c r="N63" s="817"/>
      <c r="O63" s="817"/>
      <c r="P63" s="818"/>
      <c r="Q63" s="867"/>
      <c r="R63" s="868"/>
      <c r="S63" s="868"/>
      <c r="T63" s="868"/>
      <c r="U63" s="868"/>
      <c r="V63" s="868"/>
      <c r="W63" s="868"/>
      <c r="X63" s="868"/>
      <c r="Y63" s="868"/>
      <c r="Z63" s="868"/>
      <c r="AA63" s="868"/>
      <c r="AB63" s="868"/>
      <c r="AC63" s="868"/>
      <c r="AD63" s="868"/>
      <c r="AE63" s="869"/>
      <c r="AF63" s="870">
        <v>6770</v>
      </c>
      <c r="AG63" s="871"/>
      <c r="AH63" s="871"/>
      <c r="AI63" s="871"/>
      <c r="AJ63" s="872"/>
      <c r="AK63" s="873"/>
      <c r="AL63" s="868"/>
      <c r="AM63" s="868"/>
      <c r="AN63" s="868"/>
      <c r="AO63" s="868"/>
      <c r="AP63" s="871"/>
      <c r="AQ63" s="871"/>
      <c r="AR63" s="871"/>
      <c r="AS63" s="871"/>
      <c r="AT63" s="871"/>
      <c r="AU63" s="871"/>
      <c r="AV63" s="871"/>
      <c r="AW63" s="871"/>
      <c r="AX63" s="871"/>
      <c r="AY63" s="871"/>
      <c r="AZ63" s="875"/>
      <c r="BA63" s="875"/>
      <c r="BB63" s="875"/>
      <c r="BC63" s="875"/>
      <c r="BD63" s="875"/>
      <c r="BE63" s="876"/>
      <c r="BF63" s="876"/>
      <c r="BG63" s="876"/>
      <c r="BH63" s="876"/>
      <c r="BI63" s="877"/>
      <c r="BJ63" s="878" t="s">
        <v>419</v>
      </c>
      <c r="BK63" s="879"/>
      <c r="BL63" s="879"/>
      <c r="BM63" s="879"/>
      <c r="BN63" s="880"/>
      <c r="BO63" s="237"/>
      <c r="BP63" s="237"/>
      <c r="BQ63" s="234">
        <v>57</v>
      </c>
      <c r="BR63" s="235"/>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790"/>
      <c r="DW63" s="791"/>
      <c r="DX63" s="791"/>
      <c r="DY63" s="791"/>
      <c r="DZ63" s="806"/>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790"/>
      <c r="DW64" s="791"/>
      <c r="DX64" s="791"/>
      <c r="DY64" s="791"/>
      <c r="DZ64" s="806"/>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790"/>
      <c r="DW65" s="791"/>
      <c r="DX65" s="791"/>
      <c r="DY65" s="791"/>
      <c r="DZ65" s="806"/>
      <c r="EA65" s="226"/>
    </row>
    <row r="66" spans="1:131" ht="26.25" customHeight="1" x14ac:dyDescent="0.15">
      <c r="A66" s="755" t="s">
        <v>421</v>
      </c>
      <c r="B66" s="756"/>
      <c r="C66" s="756"/>
      <c r="D66" s="756"/>
      <c r="E66" s="756"/>
      <c r="F66" s="756"/>
      <c r="G66" s="756"/>
      <c r="H66" s="756"/>
      <c r="I66" s="756"/>
      <c r="J66" s="756"/>
      <c r="K66" s="756"/>
      <c r="L66" s="756"/>
      <c r="M66" s="756"/>
      <c r="N66" s="756"/>
      <c r="O66" s="756"/>
      <c r="P66" s="757"/>
      <c r="Q66" s="761" t="s">
        <v>422</v>
      </c>
      <c r="R66" s="762"/>
      <c r="S66" s="762"/>
      <c r="T66" s="762"/>
      <c r="U66" s="763"/>
      <c r="V66" s="761" t="s">
        <v>423</v>
      </c>
      <c r="W66" s="762"/>
      <c r="X66" s="762"/>
      <c r="Y66" s="762"/>
      <c r="Z66" s="763"/>
      <c r="AA66" s="761" t="s">
        <v>424</v>
      </c>
      <c r="AB66" s="762"/>
      <c r="AC66" s="762"/>
      <c r="AD66" s="762"/>
      <c r="AE66" s="763"/>
      <c r="AF66" s="881" t="s">
        <v>425</v>
      </c>
      <c r="AG66" s="842"/>
      <c r="AH66" s="842"/>
      <c r="AI66" s="842"/>
      <c r="AJ66" s="882"/>
      <c r="AK66" s="761" t="s">
        <v>426</v>
      </c>
      <c r="AL66" s="756"/>
      <c r="AM66" s="756"/>
      <c r="AN66" s="756"/>
      <c r="AO66" s="757"/>
      <c r="AP66" s="761" t="s">
        <v>427</v>
      </c>
      <c r="AQ66" s="762"/>
      <c r="AR66" s="762"/>
      <c r="AS66" s="762"/>
      <c r="AT66" s="763"/>
      <c r="AU66" s="761" t="s">
        <v>428</v>
      </c>
      <c r="AV66" s="762"/>
      <c r="AW66" s="762"/>
      <c r="AX66" s="762"/>
      <c r="AY66" s="763"/>
      <c r="AZ66" s="761" t="s">
        <v>381</v>
      </c>
      <c r="BA66" s="762"/>
      <c r="BB66" s="762"/>
      <c r="BC66" s="762"/>
      <c r="BD66" s="768"/>
      <c r="BE66" s="237"/>
      <c r="BF66" s="237"/>
      <c r="BG66" s="237"/>
      <c r="BH66" s="237"/>
      <c r="BI66" s="237"/>
      <c r="BJ66" s="237"/>
      <c r="BK66" s="237"/>
      <c r="BL66" s="237"/>
      <c r="BM66" s="237"/>
      <c r="BN66" s="237"/>
      <c r="BO66" s="237"/>
      <c r="BP66" s="237"/>
      <c r="BQ66" s="234">
        <v>60</v>
      </c>
      <c r="BR66" s="239"/>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3"/>
      <c r="AG67" s="845"/>
      <c r="AH67" s="845"/>
      <c r="AI67" s="845"/>
      <c r="AJ67" s="884"/>
      <c r="AK67" s="885"/>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26"/>
    </row>
    <row r="68" spans="1:131" ht="26.25" customHeight="1" thickTop="1" x14ac:dyDescent="0.15">
      <c r="A68" s="232">
        <v>1</v>
      </c>
      <c r="B68" s="896" t="s">
        <v>606</v>
      </c>
      <c r="C68" s="897"/>
      <c r="D68" s="897"/>
      <c r="E68" s="897"/>
      <c r="F68" s="897"/>
      <c r="G68" s="897"/>
      <c r="H68" s="897"/>
      <c r="I68" s="897"/>
      <c r="J68" s="897"/>
      <c r="K68" s="897"/>
      <c r="L68" s="897"/>
      <c r="M68" s="897"/>
      <c r="N68" s="897"/>
      <c r="O68" s="897"/>
      <c r="P68" s="898"/>
      <c r="Q68" s="899">
        <v>5922</v>
      </c>
      <c r="R68" s="893"/>
      <c r="S68" s="893"/>
      <c r="T68" s="893"/>
      <c r="U68" s="893"/>
      <c r="V68" s="893">
        <v>5854</v>
      </c>
      <c r="W68" s="893"/>
      <c r="X68" s="893"/>
      <c r="Y68" s="893"/>
      <c r="Z68" s="893"/>
      <c r="AA68" s="893">
        <v>68</v>
      </c>
      <c r="AB68" s="893"/>
      <c r="AC68" s="893"/>
      <c r="AD68" s="893"/>
      <c r="AE68" s="893"/>
      <c r="AF68" s="893">
        <v>68</v>
      </c>
      <c r="AG68" s="893"/>
      <c r="AH68" s="893"/>
      <c r="AI68" s="893"/>
      <c r="AJ68" s="893"/>
      <c r="AK68" s="893" t="s">
        <v>524</v>
      </c>
      <c r="AL68" s="893"/>
      <c r="AM68" s="893"/>
      <c r="AN68" s="893"/>
      <c r="AO68" s="893"/>
      <c r="AP68" s="893">
        <v>4070</v>
      </c>
      <c r="AQ68" s="893"/>
      <c r="AR68" s="893"/>
      <c r="AS68" s="893"/>
      <c r="AT68" s="893"/>
      <c r="AU68" s="893">
        <v>3551</v>
      </c>
      <c r="AV68" s="893"/>
      <c r="AW68" s="893"/>
      <c r="AX68" s="893"/>
      <c r="AY68" s="893"/>
      <c r="AZ68" s="894"/>
      <c r="BA68" s="894"/>
      <c r="BB68" s="894"/>
      <c r="BC68" s="894"/>
      <c r="BD68" s="895"/>
      <c r="BE68" s="237"/>
      <c r="BF68" s="237"/>
      <c r="BG68" s="237"/>
      <c r="BH68" s="237"/>
      <c r="BI68" s="237"/>
      <c r="BJ68" s="237"/>
      <c r="BK68" s="237"/>
      <c r="BL68" s="237"/>
      <c r="BM68" s="237"/>
      <c r="BN68" s="237"/>
      <c r="BO68" s="237"/>
      <c r="BP68" s="237"/>
      <c r="BQ68" s="234">
        <v>62</v>
      </c>
      <c r="BR68" s="239"/>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26"/>
    </row>
    <row r="69" spans="1:131" ht="26.25" customHeight="1" x14ac:dyDescent="0.15">
      <c r="A69" s="234">
        <v>2</v>
      </c>
      <c r="B69" s="900" t="s">
        <v>607</v>
      </c>
      <c r="C69" s="901"/>
      <c r="D69" s="901"/>
      <c r="E69" s="901"/>
      <c r="F69" s="901"/>
      <c r="G69" s="901"/>
      <c r="H69" s="901"/>
      <c r="I69" s="901"/>
      <c r="J69" s="901"/>
      <c r="K69" s="901"/>
      <c r="L69" s="901"/>
      <c r="M69" s="901"/>
      <c r="N69" s="901"/>
      <c r="O69" s="901"/>
      <c r="P69" s="902"/>
      <c r="Q69" s="903">
        <v>17</v>
      </c>
      <c r="R69" s="857"/>
      <c r="S69" s="857"/>
      <c r="T69" s="857"/>
      <c r="U69" s="857"/>
      <c r="V69" s="857">
        <v>14</v>
      </c>
      <c r="W69" s="857"/>
      <c r="X69" s="857"/>
      <c r="Y69" s="857"/>
      <c r="Z69" s="857"/>
      <c r="AA69" s="857">
        <v>3</v>
      </c>
      <c r="AB69" s="857"/>
      <c r="AC69" s="857"/>
      <c r="AD69" s="857"/>
      <c r="AE69" s="857"/>
      <c r="AF69" s="857">
        <v>3</v>
      </c>
      <c r="AG69" s="857"/>
      <c r="AH69" s="857"/>
      <c r="AI69" s="857"/>
      <c r="AJ69" s="857"/>
      <c r="AK69" s="857">
        <v>1</v>
      </c>
      <c r="AL69" s="857"/>
      <c r="AM69" s="857"/>
      <c r="AN69" s="857"/>
      <c r="AO69" s="857"/>
      <c r="AP69" s="857" t="s">
        <v>614</v>
      </c>
      <c r="AQ69" s="857"/>
      <c r="AR69" s="857"/>
      <c r="AS69" s="857"/>
      <c r="AT69" s="857"/>
      <c r="AU69" s="857" t="s">
        <v>614</v>
      </c>
      <c r="AV69" s="857"/>
      <c r="AW69" s="857"/>
      <c r="AX69" s="857"/>
      <c r="AY69" s="857"/>
      <c r="AZ69" s="859"/>
      <c r="BA69" s="859"/>
      <c r="BB69" s="859"/>
      <c r="BC69" s="859"/>
      <c r="BD69" s="860"/>
      <c r="BE69" s="237"/>
      <c r="BF69" s="237"/>
      <c r="BG69" s="237"/>
      <c r="BH69" s="237"/>
      <c r="BI69" s="237"/>
      <c r="BJ69" s="237"/>
      <c r="BK69" s="237"/>
      <c r="BL69" s="237"/>
      <c r="BM69" s="237"/>
      <c r="BN69" s="237"/>
      <c r="BO69" s="237"/>
      <c r="BP69" s="237"/>
      <c r="BQ69" s="234">
        <v>63</v>
      </c>
      <c r="BR69" s="239"/>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26"/>
    </row>
    <row r="70" spans="1:131" ht="26.25" customHeight="1" x14ac:dyDescent="0.15">
      <c r="A70" s="234">
        <v>3</v>
      </c>
      <c r="B70" s="900" t="s">
        <v>608</v>
      </c>
      <c r="C70" s="901"/>
      <c r="D70" s="901"/>
      <c r="E70" s="901"/>
      <c r="F70" s="901"/>
      <c r="G70" s="901"/>
      <c r="H70" s="901"/>
      <c r="I70" s="901"/>
      <c r="J70" s="901"/>
      <c r="K70" s="901"/>
      <c r="L70" s="901"/>
      <c r="M70" s="901"/>
      <c r="N70" s="901"/>
      <c r="O70" s="901"/>
      <c r="P70" s="902"/>
      <c r="Q70" s="903">
        <v>151</v>
      </c>
      <c r="R70" s="857"/>
      <c r="S70" s="857"/>
      <c r="T70" s="857"/>
      <c r="U70" s="857"/>
      <c r="V70" s="857">
        <v>130</v>
      </c>
      <c r="W70" s="857"/>
      <c r="X70" s="857"/>
      <c r="Y70" s="857"/>
      <c r="Z70" s="857"/>
      <c r="AA70" s="857">
        <v>21</v>
      </c>
      <c r="AB70" s="857"/>
      <c r="AC70" s="857"/>
      <c r="AD70" s="857"/>
      <c r="AE70" s="857"/>
      <c r="AF70" s="857">
        <v>21</v>
      </c>
      <c r="AG70" s="857"/>
      <c r="AH70" s="857"/>
      <c r="AI70" s="857"/>
      <c r="AJ70" s="857"/>
      <c r="AK70" s="857" t="s">
        <v>614</v>
      </c>
      <c r="AL70" s="857"/>
      <c r="AM70" s="857"/>
      <c r="AN70" s="857"/>
      <c r="AO70" s="857"/>
      <c r="AP70" s="857">
        <v>20</v>
      </c>
      <c r="AQ70" s="857"/>
      <c r="AR70" s="857"/>
      <c r="AS70" s="857"/>
      <c r="AT70" s="857"/>
      <c r="AU70" s="857" t="s">
        <v>614</v>
      </c>
      <c r="AV70" s="857"/>
      <c r="AW70" s="857"/>
      <c r="AX70" s="857"/>
      <c r="AY70" s="857"/>
      <c r="AZ70" s="859" t="s">
        <v>613</v>
      </c>
      <c r="BA70" s="859"/>
      <c r="BB70" s="859"/>
      <c r="BC70" s="859"/>
      <c r="BD70" s="860"/>
      <c r="BE70" s="237"/>
      <c r="BF70" s="237"/>
      <c r="BG70" s="237"/>
      <c r="BH70" s="237"/>
      <c r="BI70" s="237"/>
      <c r="BJ70" s="237"/>
      <c r="BK70" s="237"/>
      <c r="BL70" s="237"/>
      <c r="BM70" s="237"/>
      <c r="BN70" s="237"/>
      <c r="BO70" s="237"/>
      <c r="BP70" s="237"/>
      <c r="BQ70" s="234">
        <v>64</v>
      </c>
      <c r="BR70" s="239"/>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26"/>
    </row>
    <row r="71" spans="1:131" ht="26.25" customHeight="1" x14ac:dyDescent="0.15">
      <c r="A71" s="234">
        <v>4</v>
      </c>
      <c r="B71" s="900" t="s">
        <v>609</v>
      </c>
      <c r="C71" s="901"/>
      <c r="D71" s="901"/>
      <c r="E71" s="901"/>
      <c r="F71" s="901"/>
      <c r="G71" s="901"/>
      <c r="H71" s="901"/>
      <c r="I71" s="901"/>
      <c r="J71" s="901"/>
      <c r="K71" s="901"/>
      <c r="L71" s="901"/>
      <c r="M71" s="901"/>
      <c r="N71" s="901"/>
      <c r="O71" s="901"/>
      <c r="P71" s="902"/>
      <c r="Q71" s="903">
        <v>630</v>
      </c>
      <c r="R71" s="857"/>
      <c r="S71" s="857"/>
      <c r="T71" s="857"/>
      <c r="U71" s="857"/>
      <c r="V71" s="857">
        <v>585</v>
      </c>
      <c r="W71" s="857"/>
      <c r="X71" s="857"/>
      <c r="Y71" s="857"/>
      <c r="Z71" s="857"/>
      <c r="AA71" s="857">
        <v>45</v>
      </c>
      <c r="AB71" s="857"/>
      <c r="AC71" s="857"/>
      <c r="AD71" s="857"/>
      <c r="AE71" s="857"/>
      <c r="AF71" s="857">
        <v>45</v>
      </c>
      <c r="AG71" s="857"/>
      <c r="AH71" s="857"/>
      <c r="AI71" s="857"/>
      <c r="AJ71" s="857"/>
      <c r="AK71" s="857">
        <v>10</v>
      </c>
      <c r="AL71" s="857"/>
      <c r="AM71" s="857"/>
      <c r="AN71" s="857"/>
      <c r="AO71" s="857"/>
      <c r="AP71" s="857">
        <v>661</v>
      </c>
      <c r="AQ71" s="857"/>
      <c r="AR71" s="857"/>
      <c r="AS71" s="857"/>
      <c r="AT71" s="857"/>
      <c r="AU71" s="857" t="s">
        <v>614</v>
      </c>
      <c r="AV71" s="857"/>
      <c r="AW71" s="857"/>
      <c r="AX71" s="857"/>
      <c r="AY71" s="857"/>
      <c r="AZ71" s="859" t="s">
        <v>613</v>
      </c>
      <c r="BA71" s="859"/>
      <c r="BB71" s="859"/>
      <c r="BC71" s="859"/>
      <c r="BD71" s="860"/>
      <c r="BE71" s="237"/>
      <c r="BF71" s="237"/>
      <c r="BG71" s="237"/>
      <c r="BH71" s="237"/>
      <c r="BI71" s="237"/>
      <c r="BJ71" s="237"/>
      <c r="BK71" s="237"/>
      <c r="BL71" s="237"/>
      <c r="BM71" s="237"/>
      <c r="BN71" s="237"/>
      <c r="BO71" s="237"/>
      <c r="BP71" s="237"/>
      <c r="BQ71" s="234">
        <v>65</v>
      </c>
      <c r="BR71" s="239"/>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26"/>
    </row>
    <row r="72" spans="1:131" ht="26.25" customHeight="1" x14ac:dyDescent="0.15">
      <c r="A72" s="234">
        <v>5</v>
      </c>
      <c r="B72" s="900" t="s">
        <v>610</v>
      </c>
      <c r="C72" s="901"/>
      <c r="D72" s="901"/>
      <c r="E72" s="901"/>
      <c r="F72" s="901"/>
      <c r="G72" s="901"/>
      <c r="H72" s="901"/>
      <c r="I72" s="901"/>
      <c r="J72" s="901"/>
      <c r="K72" s="901"/>
      <c r="L72" s="901"/>
      <c r="M72" s="901"/>
      <c r="N72" s="901"/>
      <c r="O72" s="901"/>
      <c r="P72" s="902"/>
      <c r="Q72" s="903">
        <v>222</v>
      </c>
      <c r="R72" s="857"/>
      <c r="S72" s="857"/>
      <c r="T72" s="857"/>
      <c r="U72" s="857"/>
      <c r="V72" s="857">
        <v>127</v>
      </c>
      <c r="W72" s="857"/>
      <c r="X72" s="857"/>
      <c r="Y72" s="857"/>
      <c r="Z72" s="857"/>
      <c r="AA72" s="857">
        <v>95</v>
      </c>
      <c r="AB72" s="857"/>
      <c r="AC72" s="857"/>
      <c r="AD72" s="857"/>
      <c r="AE72" s="857"/>
      <c r="AF72" s="857">
        <v>95</v>
      </c>
      <c r="AG72" s="857"/>
      <c r="AH72" s="857"/>
      <c r="AI72" s="857"/>
      <c r="AJ72" s="857"/>
      <c r="AK72" s="857" t="s">
        <v>614</v>
      </c>
      <c r="AL72" s="857"/>
      <c r="AM72" s="857"/>
      <c r="AN72" s="857"/>
      <c r="AO72" s="857"/>
      <c r="AP72" s="857" t="s">
        <v>614</v>
      </c>
      <c r="AQ72" s="857"/>
      <c r="AR72" s="857"/>
      <c r="AS72" s="857"/>
      <c r="AT72" s="857"/>
      <c r="AU72" s="857" t="s">
        <v>614</v>
      </c>
      <c r="AV72" s="857"/>
      <c r="AW72" s="857"/>
      <c r="AX72" s="857"/>
      <c r="AY72" s="857"/>
      <c r="AZ72" s="859"/>
      <c r="BA72" s="859"/>
      <c r="BB72" s="859"/>
      <c r="BC72" s="859"/>
      <c r="BD72" s="860"/>
      <c r="BE72" s="237"/>
      <c r="BF72" s="237"/>
      <c r="BG72" s="237"/>
      <c r="BH72" s="237"/>
      <c r="BI72" s="237"/>
      <c r="BJ72" s="237"/>
      <c r="BK72" s="237"/>
      <c r="BL72" s="237"/>
      <c r="BM72" s="237"/>
      <c r="BN72" s="237"/>
      <c r="BO72" s="237"/>
      <c r="BP72" s="237"/>
      <c r="BQ72" s="234">
        <v>66</v>
      </c>
      <c r="BR72" s="239"/>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26"/>
    </row>
    <row r="73" spans="1:131" ht="26.25" customHeight="1" x14ac:dyDescent="0.15">
      <c r="A73" s="234">
        <v>6</v>
      </c>
      <c r="B73" s="900" t="s">
        <v>615</v>
      </c>
      <c r="C73" s="901"/>
      <c r="D73" s="901"/>
      <c r="E73" s="901"/>
      <c r="F73" s="901"/>
      <c r="G73" s="901"/>
      <c r="H73" s="901"/>
      <c r="I73" s="901"/>
      <c r="J73" s="901"/>
      <c r="K73" s="901"/>
      <c r="L73" s="901"/>
      <c r="M73" s="901"/>
      <c r="N73" s="901"/>
      <c r="O73" s="901"/>
      <c r="P73" s="902"/>
      <c r="Q73" s="903">
        <v>159547</v>
      </c>
      <c r="R73" s="857"/>
      <c r="S73" s="857"/>
      <c r="T73" s="857"/>
      <c r="U73" s="857"/>
      <c r="V73" s="857">
        <v>155011</v>
      </c>
      <c r="W73" s="857"/>
      <c r="X73" s="857"/>
      <c r="Y73" s="857"/>
      <c r="Z73" s="857"/>
      <c r="AA73" s="857">
        <v>4536</v>
      </c>
      <c r="AB73" s="857"/>
      <c r="AC73" s="857"/>
      <c r="AD73" s="857"/>
      <c r="AE73" s="857"/>
      <c r="AF73" s="857">
        <v>4536</v>
      </c>
      <c r="AG73" s="857"/>
      <c r="AH73" s="857"/>
      <c r="AI73" s="857"/>
      <c r="AJ73" s="857"/>
      <c r="AK73" s="857">
        <v>1201</v>
      </c>
      <c r="AL73" s="857"/>
      <c r="AM73" s="857"/>
      <c r="AN73" s="857"/>
      <c r="AO73" s="857"/>
      <c r="AP73" s="857" t="s">
        <v>614</v>
      </c>
      <c r="AQ73" s="857"/>
      <c r="AR73" s="857"/>
      <c r="AS73" s="857"/>
      <c r="AT73" s="857"/>
      <c r="AU73" s="857" t="s">
        <v>614</v>
      </c>
      <c r="AV73" s="857"/>
      <c r="AW73" s="857"/>
      <c r="AX73" s="857"/>
      <c r="AY73" s="857"/>
      <c r="AZ73" s="859"/>
      <c r="BA73" s="859"/>
      <c r="BB73" s="859"/>
      <c r="BC73" s="859"/>
      <c r="BD73" s="860"/>
      <c r="BE73" s="237"/>
      <c r="BF73" s="237"/>
      <c r="BG73" s="237"/>
      <c r="BH73" s="237"/>
      <c r="BI73" s="237"/>
      <c r="BJ73" s="237"/>
      <c r="BK73" s="237"/>
      <c r="BL73" s="237"/>
      <c r="BM73" s="237"/>
      <c r="BN73" s="237"/>
      <c r="BO73" s="237"/>
      <c r="BP73" s="237"/>
      <c r="BQ73" s="234">
        <v>67</v>
      </c>
      <c r="BR73" s="239"/>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26"/>
    </row>
    <row r="74" spans="1:131" ht="26.25" customHeight="1" x14ac:dyDescent="0.15">
      <c r="A74" s="234">
        <v>7</v>
      </c>
      <c r="B74" s="900" t="s">
        <v>611</v>
      </c>
      <c r="C74" s="901"/>
      <c r="D74" s="901"/>
      <c r="E74" s="901"/>
      <c r="F74" s="901"/>
      <c r="G74" s="901"/>
      <c r="H74" s="901"/>
      <c r="I74" s="901"/>
      <c r="J74" s="901"/>
      <c r="K74" s="901"/>
      <c r="L74" s="901"/>
      <c r="M74" s="901"/>
      <c r="N74" s="901"/>
      <c r="O74" s="901"/>
      <c r="P74" s="902"/>
      <c r="Q74" s="903">
        <v>1065</v>
      </c>
      <c r="R74" s="857"/>
      <c r="S74" s="857"/>
      <c r="T74" s="857"/>
      <c r="U74" s="857"/>
      <c r="V74" s="857">
        <v>1062</v>
      </c>
      <c r="W74" s="857"/>
      <c r="X74" s="857"/>
      <c r="Y74" s="857"/>
      <c r="Z74" s="857"/>
      <c r="AA74" s="857">
        <v>4</v>
      </c>
      <c r="AB74" s="857"/>
      <c r="AC74" s="857"/>
      <c r="AD74" s="857"/>
      <c r="AE74" s="857"/>
      <c r="AF74" s="857">
        <v>4</v>
      </c>
      <c r="AG74" s="857"/>
      <c r="AH74" s="857"/>
      <c r="AI74" s="857"/>
      <c r="AJ74" s="857"/>
      <c r="AK74" s="857" t="s">
        <v>524</v>
      </c>
      <c r="AL74" s="857"/>
      <c r="AM74" s="857"/>
      <c r="AN74" s="857"/>
      <c r="AO74" s="857"/>
      <c r="AP74" s="857" t="s">
        <v>524</v>
      </c>
      <c r="AQ74" s="857"/>
      <c r="AR74" s="857"/>
      <c r="AS74" s="857"/>
      <c r="AT74" s="857"/>
      <c r="AU74" s="857" t="s">
        <v>524</v>
      </c>
      <c r="AV74" s="857"/>
      <c r="AW74" s="857"/>
      <c r="AX74" s="857"/>
      <c r="AY74" s="857"/>
      <c r="AZ74" s="859"/>
      <c r="BA74" s="859"/>
      <c r="BB74" s="859"/>
      <c r="BC74" s="859"/>
      <c r="BD74" s="860"/>
      <c r="BE74" s="237"/>
      <c r="BF74" s="237"/>
      <c r="BG74" s="237"/>
      <c r="BH74" s="237"/>
      <c r="BI74" s="237"/>
      <c r="BJ74" s="237"/>
      <c r="BK74" s="237"/>
      <c r="BL74" s="237"/>
      <c r="BM74" s="237"/>
      <c r="BN74" s="237"/>
      <c r="BO74" s="237"/>
      <c r="BP74" s="237"/>
      <c r="BQ74" s="234">
        <v>68</v>
      </c>
      <c r="BR74" s="239"/>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26"/>
    </row>
    <row r="75" spans="1:131" ht="26.25" customHeight="1" x14ac:dyDescent="0.15">
      <c r="A75" s="234">
        <v>8</v>
      </c>
      <c r="B75" s="900" t="s">
        <v>612</v>
      </c>
      <c r="C75" s="901"/>
      <c r="D75" s="901"/>
      <c r="E75" s="901"/>
      <c r="F75" s="901"/>
      <c r="G75" s="901"/>
      <c r="H75" s="901"/>
      <c r="I75" s="901"/>
      <c r="J75" s="901"/>
      <c r="K75" s="901"/>
      <c r="L75" s="901"/>
      <c r="M75" s="901"/>
      <c r="N75" s="901"/>
      <c r="O75" s="901"/>
      <c r="P75" s="902"/>
      <c r="Q75" s="904">
        <v>88</v>
      </c>
      <c r="R75" s="905"/>
      <c r="S75" s="905"/>
      <c r="T75" s="905"/>
      <c r="U75" s="861"/>
      <c r="V75" s="906">
        <v>76</v>
      </c>
      <c r="W75" s="905"/>
      <c r="X75" s="905"/>
      <c r="Y75" s="905"/>
      <c r="Z75" s="861"/>
      <c r="AA75" s="906">
        <v>12</v>
      </c>
      <c r="AB75" s="905"/>
      <c r="AC75" s="905"/>
      <c r="AD75" s="905"/>
      <c r="AE75" s="861"/>
      <c r="AF75" s="906">
        <v>12</v>
      </c>
      <c r="AG75" s="905"/>
      <c r="AH75" s="905"/>
      <c r="AI75" s="905"/>
      <c r="AJ75" s="861"/>
      <c r="AK75" s="857" t="s">
        <v>614</v>
      </c>
      <c r="AL75" s="857"/>
      <c r="AM75" s="857"/>
      <c r="AN75" s="857"/>
      <c r="AO75" s="857"/>
      <c r="AP75" s="857" t="s">
        <v>614</v>
      </c>
      <c r="AQ75" s="857"/>
      <c r="AR75" s="857"/>
      <c r="AS75" s="857"/>
      <c r="AT75" s="857"/>
      <c r="AU75" s="857" t="s">
        <v>614</v>
      </c>
      <c r="AV75" s="857"/>
      <c r="AW75" s="857"/>
      <c r="AX75" s="857"/>
      <c r="AY75" s="857"/>
      <c r="AZ75" s="859"/>
      <c r="BA75" s="859"/>
      <c r="BB75" s="859"/>
      <c r="BC75" s="859"/>
      <c r="BD75" s="860"/>
      <c r="BE75" s="237"/>
      <c r="BF75" s="237"/>
      <c r="BG75" s="237"/>
      <c r="BH75" s="237"/>
      <c r="BI75" s="237"/>
      <c r="BJ75" s="237"/>
      <c r="BK75" s="237"/>
      <c r="BL75" s="237"/>
      <c r="BM75" s="237"/>
      <c r="BN75" s="237"/>
      <c r="BO75" s="237"/>
      <c r="BP75" s="237"/>
      <c r="BQ75" s="234">
        <v>69</v>
      </c>
      <c r="BR75" s="239"/>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26"/>
    </row>
    <row r="76" spans="1:131" ht="26.25" customHeight="1" x14ac:dyDescent="0.15">
      <c r="A76" s="234">
        <v>9</v>
      </c>
      <c r="B76" s="900"/>
      <c r="C76" s="901"/>
      <c r="D76" s="901"/>
      <c r="E76" s="901"/>
      <c r="F76" s="901"/>
      <c r="G76" s="901"/>
      <c r="H76" s="901"/>
      <c r="I76" s="901"/>
      <c r="J76" s="901"/>
      <c r="K76" s="901"/>
      <c r="L76" s="901"/>
      <c r="M76" s="901"/>
      <c r="N76" s="901"/>
      <c r="O76" s="901"/>
      <c r="P76" s="902"/>
      <c r="Q76" s="904"/>
      <c r="R76" s="905"/>
      <c r="S76" s="905"/>
      <c r="T76" s="905"/>
      <c r="U76" s="861"/>
      <c r="V76" s="906"/>
      <c r="W76" s="905"/>
      <c r="X76" s="905"/>
      <c r="Y76" s="905"/>
      <c r="Z76" s="861"/>
      <c r="AA76" s="906"/>
      <c r="AB76" s="905"/>
      <c r="AC76" s="905"/>
      <c r="AD76" s="905"/>
      <c r="AE76" s="861"/>
      <c r="AF76" s="906"/>
      <c r="AG76" s="905"/>
      <c r="AH76" s="905"/>
      <c r="AI76" s="905"/>
      <c r="AJ76" s="861"/>
      <c r="AK76" s="906"/>
      <c r="AL76" s="905"/>
      <c r="AM76" s="905"/>
      <c r="AN76" s="905"/>
      <c r="AO76" s="861"/>
      <c r="AP76" s="906"/>
      <c r="AQ76" s="905"/>
      <c r="AR76" s="905"/>
      <c r="AS76" s="905"/>
      <c r="AT76" s="861"/>
      <c r="AU76" s="906"/>
      <c r="AV76" s="905"/>
      <c r="AW76" s="905"/>
      <c r="AX76" s="905"/>
      <c r="AY76" s="861"/>
      <c r="AZ76" s="859"/>
      <c r="BA76" s="859"/>
      <c r="BB76" s="859"/>
      <c r="BC76" s="859"/>
      <c r="BD76" s="860"/>
      <c r="BE76" s="237"/>
      <c r="BF76" s="237"/>
      <c r="BG76" s="237"/>
      <c r="BH76" s="237"/>
      <c r="BI76" s="237"/>
      <c r="BJ76" s="237"/>
      <c r="BK76" s="237"/>
      <c r="BL76" s="237"/>
      <c r="BM76" s="237"/>
      <c r="BN76" s="237"/>
      <c r="BO76" s="237"/>
      <c r="BP76" s="237"/>
      <c r="BQ76" s="234">
        <v>70</v>
      </c>
      <c r="BR76" s="239"/>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26"/>
    </row>
    <row r="77" spans="1:131" ht="26.25" customHeight="1" x14ac:dyDescent="0.15">
      <c r="A77" s="234">
        <v>10</v>
      </c>
      <c r="B77" s="900"/>
      <c r="C77" s="901"/>
      <c r="D77" s="901"/>
      <c r="E77" s="901"/>
      <c r="F77" s="901"/>
      <c r="G77" s="901"/>
      <c r="H77" s="901"/>
      <c r="I77" s="901"/>
      <c r="J77" s="901"/>
      <c r="K77" s="901"/>
      <c r="L77" s="901"/>
      <c r="M77" s="901"/>
      <c r="N77" s="901"/>
      <c r="O77" s="901"/>
      <c r="P77" s="902"/>
      <c r="Q77" s="904"/>
      <c r="R77" s="905"/>
      <c r="S77" s="905"/>
      <c r="T77" s="905"/>
      <c r="U77" s="861"/>
      <c r="V77" s="906"/>
      <c r="W77" s="905"/>
      <c r="X77" s="905"/>
      <c r="Y77" s="905"/>
      <c r="Z77" s="861"/>
      <c r="AA77" s="906"/>
      <c r="AB77" s="905"/>
      <c r="AC77" s="905"/>
      <c r="AD77" s="905"/>
      <c r="AE77" s="861"/>
      <c r="AF77" s="906"/>
      <c r="AG77" s="905"/>
      <c r="AH77" s="905"/>
      <c r="AI77" s="905"/>
      <c r="AJ77" s="861"/>
      <c r="AK77" s="906"/>
      <c r="AL77" s="905"/>
      <c r="AM77" s="905"/>
      <c r="AN77" s="905"/>
      <c r="AO77" s="861"/>
      <c r="AP77" s="906"/>
      <c r="AQ77" s="905"/>
      <c r="AR77" s="905"/>
      <c r="AS77" s="905"/>
      <c r="AT77" s="861"/>
      <c r="AU77" s="906"/>
      <c r="AV77" s="905"/>
      <c r="AW77" s="905"/>
      <c r="AX77" s="905"/>
      <c r="AY77" s="861"/>
      <c r="AZ77" s="859"/>
      <c r="BA77" s="859"/>
      <c r="BB77" s="859"/>
      <c r="BC77" s="859"/>
      <c r="BD77" s="860"/>
      <c r="BE77" s="237"/>
      <c r="BF77" s="237"/>
      <c r="BG77" s="237"/>
      <c r="BH77" s="237"/>
      <c r="BI77" s="237"/>
      <c r="BJ77" s="237"/>
      <c r="BK77" s="237"/>
      <c r="BL77" s="237"/>
      <c r="BM77" s="237"/>
      <c r="BN77" s="237"/>
      <c r="BO77" s="237"/>
      <c r="BP77" s="237"/>
      <c r="BQ77" s="234">
        <v>71</v>
      </c>
      <c r="BR77" s="239"/>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26"/>
    </row>
    <row r="78" spans="1:131" ht="26.25" customHeight="1" x14ac:dyDescent="0.15">
      <c r="A78" s="234">
        <v>11</v>
      </c>
      <c r="B78" s="900"/>
      <c r="C78" s="901"/>
      <c r="D78" s="901"/>
      <c r="E78" s="901"/>
      <c r="F78" s="901"/>
      <c r="G78" s="901"/>
      <c r="H78" s="901"/>
      <c r="I78" s="901"/>
      <c r="J78" s="901"/>
      <c r="K78" s="901"/>
      <c r="L78" s="901"/>
      <c r="M78" s="901"/>
      <c r="N78" s="901"/>
      <c r="O78" s="901"/>
      <c r="P78" s="902"/>
      <c r="Q78" s="903"/>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9"/>
      <c r="BA78" s="859"/>
      <c r="BB78" s="859"/>
      <c r="BC78" s="859"/>
      <c r="BD78" s="860"/>
      <c r="BE78" s="237"/>
      <c r="BF78" s="237"/>
      <c r="BG78" s="237"/>
      <c r="BH78" s="237"/>
      <c r="BI78" s="237"/>
      <c r="BJ78" s="226"/>
      <c r="BK78" s="226"/>
      <c r="BL78" s="226"/>
      <c r="BM78" s="226"/>
      <c r="BN78" s="226"/>
      <c r="BO78" s="237"/>
      <c r="BP78" s="237"/>
      <c r="BQ78" s="234">
        <v>72</v>
      </c>
      <c r="BR78" s="239"/>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26"/>
    </row>
    <row r="79" spans="1:131" ht="26.25" customHeight="1" x14ac:dyDescent="0.15">
      <c r="A79" s="234">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9"/>
      <c r="BA79" s="859"/>
      <c r="BB79" s="859"/>
      <c r="BC79" s="859"/>
      <c r="BD79" s="860"/>
      <c r="BE79" s="237"/>
      <c r="BF79" s="237"/>
      <c r="BG79" s="237"/>
      <c r="BH79" s="237"/>
      <c r="BI79" s="237"/>
      <c r="BJ79" s="226"/>
      <c r="BK79" s="226"/>
      <c r="BL79" s="226"/>
      <c r="BM79" s="226"/>
      <c r="BN79" s="226"/>
      <c r="BO79" s="237"/>
      <c r="BP79" s="237"/>
      <c r="BQ79" s="234">
        <v>73</v>
      </c>
      <c r="BR79" s="239"/>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26"/>
    </row>
    <row r="80" spans="1:131" ht="26.25" customHeight="1" x14ac:dyDescent="0.15">
      <c r="A80" s="234">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9"/>
      <c r="BA80" s="859"/>
      <c r="BB80" s="859"/>
      <c r="BC80" s="859"/>
      <c r="BD80" s="860"/>
      <c r="BE80" s="237"/>
      <c r="BF80" s="237"/>
      <c r="BG80" s="237"/>
      <c r="BH80" s="237"/>
      <c r="BI80" s="237"/>
      <c r="BJ80" s="237"/>
      <c r="BK80" s="237"/>
      <c r="BL80" s="237"/>
      <c r="BM80" s="237"/>
      <c r="BN80" s="237"/>
      <c r="BO80" s="237"/>
      <c r="BP80" s="237"/>
      <c r="BQ80" s="234">
        <v>74</v>
      </c>
      <c r="BR80" s="239"/>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26"/>
    </row>
    <row r="81" spans="1:131" ht="26.25" customHeight="1" x14ac:dyDescent="0.15">
      <c r="A81" s="234">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9"/>
      <c r="BA81" s="859"/>
      <c r="BB81" s="859"/>
      <c r="BC81" s="859"/>
      <c r="BD81" s="860"/>
      <c r="BE81" s="237"/>
      <c r="BF81" s="237"/>
      <c r="BG81" s="237"/>
      <c r="BH81" s="237"/>
      <c r="BI81" s="237"/>
      <c r="BJ81" s="237"/>
      <c r="BK81" s="237"/>
      <c r="BL81" s="237"/>
      <c r="BM81" s="237"/>
      <c r="BN81" s="237"/>
      <c r="BO81" s="237"/>
      <c r="BP81" s="237"/>
      <c r="BQ81" s="234">
        <v>75</v>
      </c>
      <c r="BR81" s="239"/>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26"/>
    </row>
    <row r="82" spans="1:131" ht="26.25" customHeight="1" x14ac:dyDescent="0.15">
      <c r="A82" s="234">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9"/>
      <c r="BA82" s="859"/>
      <c r="BB82" s="859"/>
      <c r="BC82" s="859"/>
      <c r="BD82" s="860"/>
      <c r="BE82" s="237"/>
      <c r="BF82" s="237"/>
      <c r="BG82" s="237"/>
      <c r="BH82" s="237"/>
      <c r="BI82" s="237"/>
      <c r="BJ82" s="237"/>
      <c r="BK82" s="237"/>
      <c r="BL82" s="237"/>
      <c r="BM82" s="237"/>
      <c r="BN82" s="237"/>
      <c r="BO82" s="237"/>
      <c r="BP82" s="237"/>
      <c r="BQ82" s="234">
        <v>76</v>
      </c>
      <c r="BR82" s="239"/>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26"/>
    </row>
    <row r="83" spans="1:131" ht="26.25" customHeight="1" x14ac:dyDescent="0.15">
      <c r="A83" s="234">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9"/>
      <c r="BA83" s="859"/>
      <c r="BB83" s="859"/>
      <c r="BC83" s="859"/>
      <c r="BD83" s="860"/>
      <c r="BE83" s="237"/>
      <c r="BF83" s="237"/>
      <c r="BG83" s="237"/>
      <c r="BH83" s="237"/>
      <c r="BI83" s="237"/>
      <c r="BJ83" s="237"/>
      <c r="BK83" s="237"/>
      <c r="BL83" s="237"/>
      <c r="BM83" s="237"/>
      <c r="BN83" s="237"/>
      <c r="BO83" s="237"/>
      <c r="BP83" s="237"/>
      <c r="BQ83" s="234">
        <v>77</v>
      </c>
      <c r="BR83" s="239"/>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26"/>
    </row>
    <row r="84" spans="1:131" ht="26.25" customHeight="1" x14ac:dyDescent="0.15">
      <c r="A84" s="234">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9"/>
      <c r="BA84" s="859"/>
      <c r="BB84" s="859"/>
      <c r="BC84" s="859"/>
      <c r="BD84" s="860"/>
      <c r="BE84" s="237"/>
      <c r="BF84" s="237"/>
      <c r="BG84" s="237"/>
      <c r="BH84" s="237"/>
      <c r="BI84" s="237"/>
      <c r="BJ84" s="237"/>
      <c r="BK84" s="237"/>
      <c r="BL84" s="237"/>
      <c r="BM84" s="237"/>
      <c r="BN84" s="237"/>
      <c r="BO84" s="237"/>
      <c r="BP84" s="237"/>
      <c r="BQ84" s="234">
        <v>78</v>
      </c>
      <c r="BR84" s="239"/>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26"/>
    </row>
    <row r="85" spans="1:131" ht="26.25" customHeight="1" x14ac:dyDescent="0.15">
      <c r="A85" s="234">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9"/>
      <c r="BA85" s="859"/>
      <c r="BB85" s="859"/>
      <c r="BC85" s="859"/>
      <c r="BD85" s="860"/>
      <c r="BE85" s="237"/>
      <c r="BF85" s="237"/>
      <c r="BG85" s="237"/>
      <c r="BH85" s="237"/>
      <c r="BI85" s="237"/>
      <c r="BJ85" s="237"/>
      <c r="BK85" s="237"/>
      <c r="BL85" s="237"/>
      <c r="BM85" s="237"/>
      <c r="BN85" s="237"/>
      <c r="BO85" s="237"/>
      <c r="BP85" s="237"/>
      <c r="BQ85" s="234">
        <v>79</v>
      </c>
      <c r="BR85" s="239"/>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26"/>
    </row>
    <row r="86" spans="1:131" ht="26.25" customHeight="1" x14ac:dyDescent="0.15">
      <c r="A86" s="234">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9"/>
      <c r="BA86" s="859"/>
      <c r="BB86" s="859"/>
      <c r="BC86" s="859"/>
      <c r="BD86" s="860"/>
      <c r="BE86" s="237"/>
      <c r="BF86" s="237"/>
      <c r="BG86" s="237"/>
      <c r="BH86" s="237"/>
      <c r="BI86" s="237"/>
      <c r="BJ86" s="237"/>
      <c r="BK86" s="237"/>
      <c r="BL86" s="237"/>
      <c r="BM86" s="237"/>
      <c r="BN86" s="237"/>
      <c r="BO86" s="237"/>
      <c r="BP86" s="237"/>
      <c r="BQ86" s="234">
        <v>80</v>
      </c>
      <c r="BR86" s="239"/>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26"/>
    </row>
    <row r="87" spans="1:131" ht="26.25" customHeight="1" x14ac:dyDescent="0.15">
      <c r="A87" s="240">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37"/>
      <c r="BF87" s="237"/>
      <c r="BG87" s="237"/>
      <c r="BH87" s="237"/>
      <c r="BI87" s="237"/>
      <c r="BJ87" s="237"/>
      <c r="BK87" s="237"/>
      <c r="BL87" s="237"/>
      <c r="BM87" s="237"/>
      <c r="BN87" s="237"/>
      <c r="BO87" s="237"/>
      <c r="BP87" s="237"/>
      <c r="BQ87" s="234">
        <v>81</v>
      </c>
      <c r="BR87" s="239"/>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26"/>
    </row>
    <row r="88" spans="1:131" ht="26.25" customHeight="1" thickBot="1" x14ac:dyDescent="0.2">
      <c r="A88" s="236" t="s">
        <v>394</v>
      </c>
      <c r="B88" s="816" t="s">
        <v>429</v>
      </c>
      <c r="C88" s="817"/>
      <c r="D88" s="817"/>
      <c r="E88" s="817"/>
      <c r="F88" s="817"/>
      <c r="G88" s="817"/>
      <c r="H88" s="817"/>
      <c r="I88" s="817"/>
      <c r="J88" s="817"/>
      <c r="K88" s="817"/>
      <c r="L88" s="817"/>
      <c r="M88" s="817"/>
      <c r="N88" s="817"/>
      <c r="O88" s="817"/>
      <c r="P88" s="818"/>
      <c r="Q88" s="867"/>
      <c r="R88" s="868"/>
      <c r="S88" s="868"/>
      <c r="T88" s="868"/>
      <c r="U88" s="868"/>
      <c r="V88" s="868"/>
      <c r="W88" s="868"/>
      <c r="X88" s="868"/>
      <c r="Y88" s="868"/>
      <c r="Z88" s="868"/>
      <c r="AA88" s="868"/>
      <c r="AB88" s="868"/>
      <c r="AC88" s="868"/>
      <c r="AD88" s="868"/>
      <c r="AE88" s="868"/>
      <c r="AF88" s="871">
        <f>SUM(AF68:AJ79)</f>
        <v>4784</v>
      </c>
      <c r="AG88" s="871"/>
      <c r="AH88" s="871"/>
      <c r="AI88" s="871"/>
      <c r="AJ88" s="871"/>
      <c r="AK88" s="868"/>
      <c r="AL88" s="868"/>
      <c r="AM88" s="868"/>
      <c r="AN88" s="868"/>
      <c r="AO88" s="868"/>
      <c r="AP88" s="871">
        <f>SUM(AP68:AT79)</f>
        <v>4751</v>
      </c>
      <c r="AQ88" s="871"/>
      <c r="AR88" s="871"/>
      <c r="AS88" s="871"/>
      <c r="AT88" s="871"/>
      <c r="AU88" s="871">
        <f>SUM(AU68:AY79)</f>
        <v>3551</v>
      </c>
      <c r="AV88" s="871"/>
      <c r="AW88" s="871"/>
      <c r="AX88" s="871"/>
      <c r="AY88" s="871"/>
      <c r="AZ88" s="876"/>
      <c r="BA88" s="876"/>
      <c r="BB88" s="876"/>
      <c r="BC88" s="876"/>
      <c r="BD88" s="877"/>
      <c r="BE88" s="237"/>
      <c r="BF88" s="237"/>
      <c r="BG88" s="237"/>
      <c r="BH88" s="237"/>
      <c r="BI88" s="237"/>
      <c r="BJ88" s="237"/>
      <c r="BK88" s="237"/>
      <c r="BL88" s="237"/>
      <c r="BM88" s="237"/>
      <c r="BN88" s="237"/>
      <c r="BO88" s="237"/>
      <c r="BP88" s="237"/>
      <c r="BQ88" s="234">
        <v>82</v>
      </c>
      <c r="BR88" s="239"/>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6" t="s">
        <v>430</v>
      </c>
      <c r="BS102" s="817"/>
      <c r="BT102" s="817"/>
      <c r="BU102" s="817"/>
      <c r="BV102" s="817"/>
      <c r="BW102" s="817"/>
      <c r="BX102" s="817"/>
      <c r="BY102" s="817"/>
      <c r="BZ102" s="817"/>
      <c r="CA102" s="817"/>
      <c r="CB102" s="817"/>
      <c r="CC102" s="817"/>
      <c r="CD102" s="817"/>
      <c r="CE102" s="817"/>
      <c r="CF102" s="817"/>
      <c r="CG102" s="818"/>
      <c r="CH102" s="914"/>
      <c r="CI102" s="915"/>
      <c r="CJ102" s="915"/>
      <c r="CK102" s="915"/>
      <c r="CL102" s="916"/>
      <c r="CM102" s="914"/>
      <c r="CN102" s="915"/>
      <c r="CO102" s="915"/>
      <c r="CP102" s="915"/>
      <c r="CQ102" s="916"/>
      <c r="CR102" s="917"/>
      <c r="CS102" s="879"/>
      <c r="CT102" s="879"/>
      <c r="CU102" s="879"/>
      <c r="CV102" s="918"/>
      <c r="CW102" s="917"/>
      <c r="CX102" s="879"/>
      <c r="CY102" s="879"/>
      <c r="CZ102" s="879"/>
      <c r="DA102" s="918"/>
      <c r="DB102" s="917"/>
      <c r="DC102" s="879"/>
      <c r="DD102" s="879"/>
      <c r="DE102" s="879"/>
      <c r="DF102" s="918"/>
      <c r="DG102" s="917"/>
      <c r="DH102" s="879"/>
      <c r="DI102" s="879"/>
      <c r="DJ102" s="879"/>
      <c r="DK102" s="918"/>
      <c r="DL102" s="917"/>
      <c r="DM102" s="879"/>
      <c r="DN102" s="879"/>
      <c r="DO102" s="879"/>
      <c r="DP102" s="918"/>
      <c r="DQ102" s="917"/>
      <c r="DR102" s="879"/>
      <c r="DS102" s="879"/>
      <c r="DT102" s="879"/>
      <c r="DU102" s="918"/>
      <c r="DV102" s="816"/>
      <c r="DW102" s="817"/>
      <c r="DX102" s="817"/>
      <c r="DY102" s="817"/>
      <c r="DZ102" s="941"/>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2" t="s">
        <v>431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3" t="s">
        <v>432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4" t="s">
        <v>435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436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x14ac:dyDescent="0.15">
      <c r="A109" s="939" t="s">
        <v>437</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438</v>
      </c>
      <c r="AB109" s="920"/>
      <c r="AC109" s="920"/>
      <c r="AD109" s="920"/>
      <c r="AE109" s="921"/>
      <c r="AF109" s="919" t="s">
        <v>439</v>
      </c>
      <c r="AG109" s="920"/>
      <c r="AH109" s="920"/>
      <c r="AI109" s="920"/>
      <c r="AJ109" s="921"/>
      <c r="AK109" s="919" t="s">
        <v>308</v>
      </c>
      <c r="AL109" s="920"/>
      <c r="AM109" s="920"/>
      <c r="AN109" s="920"/>
      <c r="AO109" s="921"/>
      <c r="AP109" s="919" t="s">
        <v>440</v>
      </c>
      <c r="AQ109" s="920"/>
      <c r="AR109" s="920"/>
      <c r="AS109" s="920"/>
      <c r="AT109" s="922"/>
      <c r="AU109" s="939" t="s">
        <v>437</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438</v>
      </c>
      <c r="BR109" s="920"/>
      <c r="BS109" s="920"/>
      <c r="BT109" s="920"/>
      <c r="BU109" s="921"/>
      <c r="BV109" s="919" t="s">
        <v>439</v>
      </c>
      <c r="BW109" s="920"/>
      <c r="BX109" s="920"/>
      <c r="BY109" s="920"/>
      <c r="BZ109" s="921"/>
      <c r="CA109" s="919" t="s">
        <v>308</v>
      </c>
      <c r="CB109" s="920"/>
      <c r="CC109" s="920"/>
      <c r="CD109" s="920"/>
      <c r="CE109" s="921"/>
      <c r="CF109" s="940" t="s">
        <v>440</v>
      </c>
      <c r="CG109" s="940"/>
      <c r="CH109" s="940"/>
      <c r="CI109" s="940"/>
      <c r="CJ109" s="940"/>
      <c r="CK109" s="919" t="s">
        <v>441</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438</v>
      </c>
      <c r="DH109" s="920"/>
      <c r="DI109" s="920"/>
      <c r="DJ109" s="920"/>
      <c r="DK109" s="921"/>
      <c r="DL109" s="919" t="s">
        <v>439</v>
      </c>
      <c r="DM109" s="920"/>
      <c r="DN109" s="920"/>
      <c r="DO109" s="920"/>
      <c r="DP109" s="921"/>
      <c r="DQ109" s="919" t="s">
        <v>308</v>
      </c>
      <c r="DR109" s="920"/>
      <c r="DS109" s="920"/>
      <c r="DT109" s="920"/>
      <c r="DU109" s="921"/>
      <c r="DV109" s="919" t="s">
        <v>440</v>
      </c>
      <c r="DW109" s="920"/>
      <c r="DX109" s="920"/>
      <c r="DY109" s="920"/>
      <c r="DZ109" s="922"/>
    </row>
    <row r="110" spans="1:131" s="226" customFormat="1" ht="26.25" customHeight="1" x14ac:dyDescent="0.15">
      <c r="A110" s="923" t="s">
        <v>442</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7281319</v>
      </c>
      <c r="AB110" s="927"/>
      <c r="AC110" s="927"/>
      <c r="AD110" s="927"/>
      <c r="AE110" s="928"/>
      <c r="AF110" s="929">
        <v>7369514</v>
      </c>
      <c r="AG110" s="927"/>
      <c r="AH110" s="927"/>
      <c r="AI110" s="927"/>
      <c r="AJ110" s="928"/>
      <c r="AK110" s="929">
        <v>7515013</v>
      </c>
      <c r="AL110" s="927"/>
      <c r="AM110" s="927"/>
      <c r="AN110" s="927"/>
      <c r="AO110" s="928"/>
      <c r="AP110" s="930">
        <v>30.9</v>
      </c>
      <c r="AQ110" s="931"/>
      <c r="AR110" s="931"/>
      <c r="AS110" s="931"/>
      <c r="AT110" s="932"/>
      <c r="AU110" s="933" t="s">
        <v>73</v>
      </c>
      <c r="AV110" s="934"/>
      <c r="AW110" s="934"/>
      <c r="AX110" s="934"/>
      <c r="AY110" s="934"/>
      <c r="AZ110" s="956" t="s">
        <v>443</v>
      </c>
      <c r="BA110" s="924"/>
      <c r="BB110" s="924"/>
      <c r="BC110" s="924"/>
      <c r="BD110" s="924"/>
      <c r="BE110" s="924"/>
      <c r="BF110" s="924"/>
      <c r="BG110" s="924"/>
      <c r="BH110" s="924"/>
      <c r="BI110" s="924"/>
      <c r="BJ110" s="924"/>
      <c r="BK110" s="924"/>
      <c r="BL110" s="924"/>
      <c r="BM110" s="924"/>
      <c r="BN110" s="924"/>
      <c r="BO110" s="924"/>
      <c r="BP110" s="925"/>
      <c r="BQ110" s="957">
        <v>60560504</v>
      </c>
      <c r="BR110" s="958"/>
      <c r="BS110" s="958"/>
      <c r="BT110" s="958"/>
      <c r="BU110" s="958"/>
      <c r="BV110" s="958">
        <v>59494422</v>
      </c>
      <c r="BW110" s="958"/>
      <c r="BX110" s="958"/>
      <c r="BY110" s="958"/>
      <c r="BZ110" s="958"/>
      <c r="CA110" s="958">
        <v>56642296</v>
      </c>
      <c r="CB110" s="958"/>
      <c r="CC110" s="958"/>
      <c r="CD110" s="958"/>
      <c r="CE110" s="958"/>
      <c r="CF110" s="971">
        <v>232.8</v>
      </c>
      <c r="CG110" s="972"/>
      <c r="CH110" s="972"/>
      <c r="CI110" s="972"/>
      <c r="CJ110" s="972"/>
      <c r="CK110" s="973" t="s">
        <v>444</v>
      </c>
      <c r="CL110" s="974"/>
      <c r="CM110" s="956" t="s">
        <v>445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7" t="s">
        <v>446</v>
      </c>
      <c r="DH110" s="958"/>
      <c r="DI110" s="958"/>
      <c r="DJ110" s="958"/>
      <c r="DK110" s="958"/>
      <c r="DL110" s="958" t="s">
        <v>446</v>
      </c>
      <c r="DM110" s="958"/>
      <c r="DN110" s="958"/>
      <c r="DO110" s="958"/>
      <c r="DP110" s="958"/>
      <c r="DQ110" s="958" t="s">
        <v>446</v>
      </c>
      <c r="DR110" s="958"/>
      <c r="DS110" s="958"/>
      <c r="DT110" s="958"/>
      <c r="DU110" s="958"/>
      <c r="DV110" s="959" t="s">
        <v>446</v>
      </c>
      <c r="DW110" s="959"/>
      <c r="DX110" s="959"/>
      <c r="DY110" s="959"/>
      <c r="DZ110" s="960"/>
    </row>
    <row r="111" spans="1:131" s="226" customFormat="1" ht="26.25" customHeight="1" x14ac:dyDescent="0.15">
      <c r="A111" s="961" t="s">
        <v>447</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446</v>
      </c>
      <c r="AB111" s="965"/>
      <c r="AC111" s="965"/>
      <c r="AD111" s="965"/>
      <c r="AE111" s="966"/>
      <c r="AF111" s="967" t="s">
        <v>446</v>
      </c>
      <c r="AG111" s="965"/>
      <c r="AH111" s="965"/>
      <c r="AI111" s="965"/>
      <c r="AJ111" s="966"/>
      <c r="AK111" s="967" t="s">
        <v>446</v>
      </c>
      <c r="AL111" s="965"/>
      <c r="AM111" s="965"/>
      <c r="AN111" s="965"/>
      <c r="AO111" s="966"/>
      <c r="AP111" s="968" t="s">
        <v>446</v>
      </c>
      <c r="AQ111" s="969"/>
      <c r="AR111" s="969"/>
      <c r="AS111" s="969"/>
      <c r="AT111" s="970"/>
      <c r="AU111" s="935"/>
      <c r="AV111" s="936"/>
      <c r="AW111" s="936"/>
      <c r="AX111" s="936"/>
      <c r="AY111" s="936"/>
      <c r="AZ111" s="949" t="s">
        <v>448</v>
      </c>
      <c r="BA111" s="950"/>
      <c r="BB111" s="950"/>
      <c r="BC111" s="950"/>
      <c r="BD111" s="950"/>
      <c r="BE111" s="950"/>
      <c r="BF111" s="950"/>
      <c r="BG111" s="950"/>
      <c r="BH111" s="950"/>
      <c r="BI111" s="950"/>
      <c r="BJ111" s="950"/>
      <c r="BK111" s="950"/>
      <c r="BL111" s="950"/>
      <c r="BM111" s="950"/>
      <c r="BN111" s="950"/>
      <c r="BO111" s="950"/>
      <c r="BP111" s="951"/>
      <c r="BQ111" s="952">
        <v>26290</v>
      </c>
      <c r="BR111" s="953"/>
      <c r="BS111" s="953"/>
      <c r="BT111" s="953"/>
      <c r="BU111" s="953"/>
      <c r="BV111" s="953">
        <v>12324</v>
      </c>
      <c r="BW111" s="953"/>
      <c r="BX111" s="953"/>
      <c r="BY111" s="953"/>
      <c r="BZ111" s="953"/>
      <c r="CA111" s="953">
        <v>7544</v>
      </c>
      <c r="CB111" s="953"/>
      <c r="CC111" s="953"/>
      <c r="CD111" s="953"/>
      <c r="CE111" s="953"/>
      <c r="CF111" s="947">
        <v>0</v>
      </c>
      <c r="CG111" s="948"/>
      <c r="CH111" s="948"/>
      <c r="CI111" s="948"/>
      <c r="CJ111" s="948"/>
      <c r="CK111" s="975"/>
      <c r="CL111" s="976"/>
      <c r="CM111" s="949" t="s">
        <v>449</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446</v>
      </c>
      <c r="DH111" s="953"/>
      <c r="DI111" s="953"/>
      <c r="DJ111" s="953"/>
      <c r="DK111" s="953"/>
      <c r="DL111" s="953" t="s">
        <v>446</v>
      </c>
      <c r="DM111" s="953"/>
      <c r="DN111" s="953"/>
      <c r="DO111" s="953"/>
      <c r="DP111" s="953"/>
      <c r="DQ111" s="953" t="s">
        <v>446</v>
      </c>
      <c r="DR111" s="953"/>
      <c r="DS111" s="953"/>
      <c r="DT111" s="953"/>
      <c r="DU111" s="953"/>
      <c r="DV111" s="954" t="s">
        <v>446</v>
      </c>
      <c r="DW111" s="954"/>
      <c r="DX111" s="954"/>
      <c r="DY111" s="954"/>
      <c r="DZ111" s="955"/>
    </row>
    <row r="112" spans="1:131" s="226" customFormat="1" ht="26.25" customHeight="1" x14ac:dyDescent="0.15">
      <c r="A112" s="979" t="s">
        <v>450</v>
      </c>
      <c r="B112" s="980"/>
      <c r="C112" s="950" t="s">
        <v>451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85" t="s">
        <v>452</v>
      </c>
      <c r="AB112" s="986"/>
      <c r="AC112" s="986"/>
      <c r="AD112" s="986"/>
      <c r="AE112" s="987"/>
      <c r="AF112" s="988" t="s">
        <v>452</v>
      </c>
      <c r="AG112" s="986"/>
      <c r="AH112" s="986"/>
      <c r="AI112" s="986"/>
      <c r="AJ112" s="987"/>
      <c r="AK112" s="988" t="s">
        <v>452</v>
      </c>
      <c r="AL112" s="986"/>
      <c r="AM112" s="986"/>
      <c r="AN112" s="986"/>
      <c r="AO112" s="987"/>
      <c r="AP112" s="989" t="s">
        <v>452</v>
      </c>
      <c r="AQ112" s="990"/>
      <c r="AR112" s="990"/>
      <c r="AS112" s="990"/>
      <c r="AT112" s="991"/>
      <c r="AU112" s="935"/>
      <c r="AV112" s="936"/>
      <c r="AW112" s="936"/>
      <c r="AX112" s="936"/>
      <c r="AY112" s="936"/>
      <c r="AZ112" s="949" t="s">
        <v>453</v>
      </c>
      <c r="BA112" s="950"/>
      <c r="BB112" s="950"/>
      <c r="BC112" s="950"/>
      <c r="BD112" s="950"/>
      <c r="BE112" s="950"/>
      <c r="BF112" s="950"/>
      <c r="BG112" s="950"/>
      <c r="BH112" s="950"/>
      <c r="BI112" s="950"/>
      <c r="BJ112" s="950"/>
      <c r="BK112" s="950"/>
      <c r="BL112" s="950"/>
      <c r="BM112" s="950"/>
      <c r="BN112" s="950"/>
      <c r="BO112" s="950"/>
      <c r="BP112" s="951"/>
      <c r="BQ112" s="952">
        <v>22977666</v>
      </c>
      <c r="BR112" s="953"/>
      <c r="BS112" s="953"/>
      <c r="BT112" s="953"/>
      <c r="BU112" s="953"/>
      <c r="BV112" s="953">
        <v>21661365</v>
      </c>
      <c r="BW112" s="953"/>
      <c r="BX112" s="953"/>
      <c r="BY112" s="953"/>
      <c r="BZ112" s="953"/>
      <c r="CA112" s="953">
        <v>20625849</v>
      </c>
      <c r="CB112" s="953"/>
      <c r="CC112" s="953"/>
      <c r="CD112" s="953"/>
      <c r="CE112" s="953"/>
      <c r="CF112" s="947">
        <v>84.8</v>
      </c>
      <c r="CG112" s="948"/>
      <c r="CH112" s="948"/>
      <c r="CI112" s="948"/>
      <c r="CJ112" s="948"/>
      <c r="CK112" s="975"/>
      <c r="CL112" s="976"/>
      <c r="CM112" s="949" t="s">
        <v>454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452</v>
      </c>
      <c r="DH112" s="953"/>
      <c r="DI112" s="953"/>
      <c r="DJ112" s="953"/>
      <c r="DK112" s="953"/>
      <c r="DL112" s="953" t="s">
        <v>452</v>
      </c>
      <c r="DM112" s="953"/>
      <c r="DN112" s="953"/>
      <c r="DO112" s="953"/>
      <c r="DP112" s="953"/>
      <c r="DQ112" s="953" t="s">
        <v>452</v>
      </c>
      <c r="DR112" s="953"/>
      <c r="DS112" s="953"/>
      <c r="DT112" s="953"/>
      <c r="DU112" s="953"/>
      <c r="DV112" s="954" t="s">
        <v>446</v>
      </c>
      <c r="DW112" s="954"/>
      <c r="DX112" s="954"/>
      <c r="DY112" s="954"/>
      <c r="DZ112" s="955"/>
    </row>
    <row r="113" spans="1:130" s="226" customFormat="1" ht="26.25" customHeight="1" x14ac:dyDescent="0.15">
      <c r="A113" s="981"/>
      <c r="B113" s="982"/>
      <c r="C113" s="950" t="s">
        <v>455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64">
        <v>2359044</v>
      </c>
      <c r="AB113" s="965"/>
      <c r="AC113" s="965"/>
      <c r="AD113" s="965"/>
      <c r="AE113" s="966"/>
      <c r="AF113" s="967">
        <v>2326110</v>
      </c>
      <c r="AG113" s="965"/>
      <c r="AH113" s="965"/>
      <c r="AI113" s="965"/>
      <c r="AJ113" s="966"/>
      <c r="AK113" s="967">
        <v>2286941</v>
      </c>
      <c r="AL113" s="965"/>
      <c r="AM113" s="965"/>
      <c r="AN113" s="965"/>
      <c r="AO113" s="966"/>
      <c r="AP113" s="968">
        <v>9.4</v>
      </c>
      <c r="AQ113" s="969"/>
      <c r="AR113" s="969"/>
      <c r="AS113" s="969"/>
      <c r="AT113" s="970"/>
      <c r="AU113" s="935"/>
      <c r="AV113" s="936"/>
      <c r="AW113" s="936"/>
      <c r="AX113" s="936"/>
      <c r="AY113" s="936"/>
      <c r="AZ113" s="949" t="s">
        <v>456</v>
      </c>
      <c r="BA113" s="950"/>
      <c r="BB113" s="950"/>
      <c r="BC113" s="950"/>
      <c r="BD113" s="950"/>
      <c r="BE113" s="950"/>
      <c r="BF113" s="950"/>
      <c r="BG113" s="950"/>
      <c r="BH113" s="950"/>
      <c r="BI113" s="950"/>
      <c r="BJ113" s="950"/>
      <c r="BK113" s="950"/>
      <c r="BL113" s="950"/>
      <c r="BM113" s="950"/>
      <c r="BN113" s="950"/>
      <c r="BO113" s="950"/>
      <c r="BP113" s="951"/>
      <c r="BQ113" s="952">
        <v>1664715</v>
      </c>
      <c r="BR113" s="953"/>
      <c r="BS113" s="953"/>
      <c r="BT113" s="953"/>
      <c r="BU113" s="953"/>
      <c r="BV113" s="953">
        <v>2563965</v>
      </c>
      <c r="BW113" s="953"/>
      <c r="BX113" s="953"/>
      <c r="BY113" s="953"/>
      <c r="BZ113" s="953"/>
      <c r="CA113" s="953">
        <v>3603389</v>
      </c>
      <c r="CB113" s="953"/>
      <c r="CC113" s="953"/>
      <c r="CD113" s="953"/>
      <c r="CE113" s="953"/>
      <c r="CF113" s="947">
        <v>14.8</v>
      </c>
      <c r="CG113" s="948"/>
      <c r="CH113" s="948"/>
      <c r="CI113" s="948"/>
      <c r="CJ113" s="948"/>
      <c r="CK113" s="975"/>
      <c r="CL113" s="976"/>
      <c r="CM113" s="949" t="s">
        <v>457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85" t="s">
        <v>452</v>
      </c>
      <c r="DH113" s="986"/>
      <c r="DI113" s="986"/>
      <c r="DJ113" s="986"/>
      <c r="DK113" s="987"/>
      <c r="DL113" s="988" t="s">
        <v>452</v>
      </c>
      <c r="DM113" s="986"/>
      <c r="DN113" s="986"/>
      <c r="DO113" s="986"/>
      <c r="DP113" s="987"/>
      <c r="DQ113" s="988" t="s">
        <v>452</v>
      </c>
      <c r="DR113" s="986"/>
      <c r="DS113" s="986"/>
      <c r="DT113" s="986"/>
      <c r="DU113" s="987"/>
      <c r="DV113" s="989" t="s">
        <v>452</v>
      </c>
      <c r="DW113" s="990"/>
      <c r="DX113" s="990"/>
      <c r="DY113" s="990"/>
      <c r="DZ113" s="991"/>
    </row>
    <row r="114" spans="1:130" s="226" customFormat="1" ht="26.25" customHeight="1" x14ac:dyDescent="0.15">
      <c r="A114" s="981"/>
      <c r="B114" s="982"/>
      <c r="C114" s="950" t="s">
        <v>458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85">
        <v>43560</v>
      </c>
      <c r="AB114" s="986"/>
      <c r="AC114" s="986"/>
      <c r="AD114" s="986"/>
      <c r="AE114" s="987"/>
      <c r="AF114" s="988">
        <v>43646</v>
      </c>
      <c r="AG114" s="986"/>
      <c r="AH114" s="986"/>
      <c r="AI114" s="986"/>
      <c r="AJ114" s="987"/>
      <c r="AK114" s="988">
        <v>51334</v>
      </c>
      <c r="AL114" s="986"/>
      <c r="AM114" s="986"/>
      <c r="AN114" s="986"/>
      <c r="AO114" s="987"/>
      <c r="AP114" s="989">
        <v>0.2</v>
      </c>
      <c r="AQ114" s="990"/>
      <c r="AR114" s="990"/>
      <c r="AS114" s="990"/>
      <c r="AT114" s="991"/>
      <c r="AU114" s="935"/>
      <c r="AV114" s="936"/>
      <c r="AW114" s="936"/>
      <c r="AX114" s="936"/>
      <c r="AY114" s="936"/>
      <c r="AZ114" s="949" t="s">
        <v>459</v>
      </c>
      <c r="BA114" s="950"/>
      <c r="BB114" s="950"/>
      <c r="BC114" s="950"/>
      <c r="BD114" s="950"/>
      <c r="BE114" s="950"/>
      <c r="BF114" s="950"/>
      <c r="BG114" s="950"/>
      <c r="BH114" s="950"/>
      <c r="BI114" s="950"/>
      <c r="BJ114" s="950"/>
      <c r="BK114" s="950"/>
      <c r="BL114" s="950"/>
      <c r="BM114" s="950"/>
      <c r="BN114" s="950"/>
      <c r="BO114" s="950"/>
      <c r="BP114" s="951"/>
      <c r="BQ114" s="952">
        <v>7657196</v>
      </c>
      <c r="BR114" s="953"/>
      <c r="BS114" s="953"/>
      <c r="BT114" s="953"/>
      <c r="BU114" s="953"/>
      <c r="BV114" s="953">
        <v>7418823</v>
      </c>
      <c r="BW114" s="953"/>
      <c r="BX114" s="953"/>
      <c r="BY114" s="953"/>
      <c r="BZ114" s="953"/>
      <c r="CA114" s="953">
        <v>7261462</v>
      </c>
      <c r="CB114" s="953"/>
      <c r="CC114" s="953"/>
      <c r="CD114" s="953"/>
      <c r="CE114" s="953"/>
      <c r="CF114" s="947">
        <v>29.8</v>
      </c>
      <c r="CG114" s="948"/>
      <c r="CH114" s="948"/>
      <c r="CI114" s="948"/>
      <c r="CJ114" s="948"/>
      <c r="CK114" s="975"/>
      <c r="CL114" s="976"/>
      <c r="CM114" s="949" t="s">
        <v>460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85" t="s">
        <v>452</v>
      </c>
      <c r="DH114" s="986"/>
      <c r="DI114" s="986"/>
      <c r="DJ114" s="986"/>
      <c r="DK114" s="987"/>
      <c r="DL114" s="988" t="s">
        <v>446</v>
      </c>
      <c r="DM114" s="986"/>
      <c r="DN114" s="986"/>
      <c r="DO114" s="986"/>
      <c r="DP114" s="987"/>
      <c r="DQ114" s="988" t="s">
        <v>452</v>
      </c>
      <c r="DR114" s="986"/>
      <c r="DS114" s="986"/>
      <c r="DT114" s="986"/>
      <c r="DU114" s="987"/>
      <c r="DV114" s="989" t="s">
        <v>452</v>
      </c>
      <c r="DW114" s="990"/>
      <c r="DX114" s="990"/>
      <c r="DY114" s="990"/>
      <c r="DZ114" s="991"/>
    </row>
    <row r="115" spans="1:130" s="226" customFormat="1" ht="26.25" customHeight="1" x14ac:dyDescent="0.15">
      <c r="A115" s="981"/>
      <c r="B115" s="982"/>
      <c r="C115" s="950" t="s">
        <v>461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64">
        <v>17820</v>
      </c>
      <c r="AB115" s="965"/>
      <c r="AC115" s="965"/>
      <c r="AD115" s="965"/>
      <c r="AE115" s="966"/>
      <c r="AF115" s="967">
        <v>14497</v>
      </c>
      <c r="AG115" s="965"/>
      <c r="AH115" s="965"/>
      <c r="AI115" s="965"/>
      <c r="AJ115" s="966"/>
      <c r="AK115" s="967">
        <v>5126</v>
      </c>
      <c r="AL115" s="965"/>
      <c r="AM115" s="965"/>
      <c r="AN115" s="965"/>
      <c r="AO115" s="966"/>
      <c r="AP115" s="968">
        <v>0</v>
      </c>
      <c r="AQ115" s="969"/>
      <c r="AR115" s="969"/>
      <c r="AS115" s="969"/>
      <c r="AT115" s="970"/>
      <c r="AU115" s="935"/>
      <c r="AV115" s="936"/>
      <c r="AW115" s="936"/>
      <c r="AX115" s="936"/>
      <c r="AY115" s="936"/>
      <c r="AZ115" s="949" t="s">
        <v>462</v>
      </c>
      <c r="BA115" s="950"/>
      <c r="BB115" s="950"/>
      <c r="BC115" s="950"/>
      <c r="BD115" s="950"/>
      <c r="BE115" s="950"/>
      <c r="BF115" s="950"/>
      <c r="BG115" s="950"/>
      <c r="BH115" s="950"/>
      <c r="BI115" s="950"/>
      <c r="BJ115" s="950"/>
      <c r="BK115" s="950"/>
      <c r="BL115" s="950"/>
      <c r="BM115" s="950"/>
      <c r="BN115" s="950"/>
      <c r="BO115" s="950"/>
      <c r="BP115" s="951"/>
      <c r="BQ115" s="952" t="s">
        <v>452</v>
      </c>
      <c r="BR115" s="953"/>
      <c r="BS115" s="953"/>
      <c r="BT115" s="953"/>
      <c r="BU115" s="953"/>
      <c r="BV115" s="953" t="s">
        <v>452</v>
      </c>
      <c r="BW115" s="953"/>
      <c r="BX115" s="953"/>
      <c r="BY115" s="953"/>
      <c r="BZ115" s="953"/>
      <c r="CA115" s="953" t="s">
        <v>452</v>
      </c>
      <c r="CB115" s="953"/>
      <c r="CC115" s="953"/>
      <c r="CD115" s="953"/>
      <c r="CE115" s="953"/>
      <c r="CF115" s="947" t="s">
        <v>452</v>
      </c>
      <c r="CG115" s="948"/>
      <c r="CH115" s="948"/>
      <c r="CI115" s="948"/>
      <c r="CJ115" s="948"/>
      <c r="CK115" s="975"/>
      <c r="CL115" s="976"/>
      <c r="CM115" s="949" t="s">
        <v>463</v>
      </c>
      <c r="CN115" s="950"/>
      <c r="CO115" s="950"/>
      <c r="CP115" s="950"/>
      <c r="CQ115" s="950"/>
      <c r="CR115" s="950"/>
      <c r="CS115" s="950"/>
      <c r="CT115" s="950"/>
      <c r="CU115" s="950"/>
      <c r="CV115" s="950"/>
      <c r="CW115" s="950"/>
      <c r="CX115" s="950"/>
      <c r="CY115" s="950"/>
      <c r="CZ115" s="950"/>
      <c r="DA115" s="950"/>
      <c r="DB115" s="950"/>
      <c r="DC115" s="950"/>
      <c r="DD115" s="950"/>
      <c r="DE115" s="950"/>
      <c r="DF115" s="951"/>
      <c r="DG115" s="985" t="s">
        <v>452</v>
      </c>
      <c r="DH115" s="986"/>
      <c r="DI115" s="986"/>
      <c r="DJ115" s="986"/>
      <c r="DK115" s="987"/>
      <c r="DL115" s="988" t="s">
        <v>452</v>
      </c>
      <c r="DM115" s="986"/>
      <c r="DN115" s="986"/>
      <c r="DO115" s="986"/>
      <c r="DP115" s="987"/>
      <c r="DQ115" s="988" t="s">
        <v>452</v>
      </c>
      <c r="DR115" s="986"/>
      <c r="DS115" s="986"/>
      <c r="DT115" s="986"/>
      <c r="DU115" s="987"/>
      <c r="DV115" s="989" t="s">
        <v>452</v>
      </c>
      <c r="DW115" s="990"/>
      <c r="DX115" s="990"/>
      <c r="DY115" s="990"/>
      <c r="DZ115" s="991"/>
    </row>
    <row r="116" spans="1:130" s="226" customFormat="1" ht="26.25" customHeight="1" x14ac:dyDescent="0.15">
      <c r="A116" s="983"/>
      <c r="B116" s="984"/>
      <c r="C116" s="992" t="s">
        <v>464</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v>34</v>
      </c>
      <c r="AB116" s="986"/>
      <c r="AC116" s="986"/>
      <c r="AD116" s="986"/>
      <c r="AE116" s="987"/>
      <c r="AF116" s="988">
        <v>22</v>
      </c>
      <c r="AG116" s="986"/>
      <c r="AH116" s="986"/>
      <c r="AI116" s="986"/>
      <c r="AJ116" s="987"/>
      <c r="AK116" s="988">
        <v>347</v>
      </c>
      <c r="AL116" s="986"/>
      <c r="AM116" s="986"/>
      <c r="AN116" s="986"/>
      <c r="AO116" s="987"/>
      <c r="AP116" s="989">
        <v>0</v>
      </c>
      <c r="AQ116" s="990"/>
      <c r="AR116" s="990"/>
      <c r="AS116" s="990"/>
      <c r="AT116" s="991"/>
      <c r="AU116" s="935"/>
      <c r="AV116" s="936"/>
      <c r="AW116" s="936"/>
      <c r="AX116" s="936"/>
      <c r="AY116" s="936"/>
      <c r="AZ116" s="994" t="s">
        <v>465</v>
      </c>
      <c r="BA116" s="995"/>
      <c r="BB116" s="995"/>
      <c r="BC116" s="995"/>
      <c r="BD116" s="995"/>
      <c r="BE116" s="995"/>
      <c r="BF116" s="995"/>
      <c r="BG116" s="995"/>
      <c r="BH116" s="995"/>
      <c r="BI116" s="995"/>
      <c r="BJ116" s="995"/>
      <c r="BK116" s="995"/>
      <c r="BL116" s="995"/>
      <c r="BM116" s="995"/>
      <c r="BN116" s="995"/>
      <c r="BO116" s="995"/>
      <c r="BP116" s="996"/>
      <c r="BQ116" s="952" t="s">
        <v>452</v>
      </c>
      <c r="BR116" s="953"/>
      <c r="BS116" s="953"/>
      <c r="BT116" s="953"/>
      <c r="BU116" s="953"/>
      <c r="BV116" s="953" t="s">
        <v>452</v>
      </c>
      <c r="BW116" s="953"/>
      <c r="BX116" s="953"/>
      <c r="BY116" s="953"/>
      <c r="BZ116" s="953"/>
      <c r="CA116" s="953" t="s">
        <v>452</v>
      </c>
      <c r="CB116" s="953"/>
      <c r="CC116" s="953"/>
      <c r="CD116" s="953"/>
      <c r="CE116" s="953"/>
      <c r="CF116" s="947" t="s">
        <v>446</v>
      </c>
      <c r="CG116" s="948"/>
      <c r="CH116" s="948"/>
      <c r="CI116" s="948"/>
      <c r="CJ116" s="948"/>
      <c r="CK116" s="975"/>
      <c r="CL116" s="976"/>
      <c r="CM116" s="949" t="s">
        <v>466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85">
        <v>26290</v>
      </c>
      <c r="DH116" s="986"/>
      <c r="DI116" s="986"/>
      <c r="DJ116" s="986"/>
      <c r="DK116" s="987"/>
      <c r="DL116" s="988">
        <v>12324</v>
      </c>
      <c r="DM116" s="986"/>
      <c r="DN116" s="986"/>
      <c r="DO116" s="986"/>
      <c r="DP116" s="987"/>
      <c r="DQ116" s="988">
        <v>7544</v>
      </c>
      <c r="DR116" s="986"/>
      <c r="DS116" s="986"/>
      <c r="DT116" s="986"/>
      <c r="DU116" s="987"/>
      <c r="DV116" s="989">
        <v>0</v>
      </c>
      <c r="DW116" s="990"/>
      <c r="DX116" s="990"/>
      <c r="DY116" s="990"/>
      <c r="DZ116" s="991"/>
    </row>
    <row r="117" spans="1:130" s="226" customFormat="1" ht="26.25" customHeight="1" x14ac:dyDescent="0.15">
      <c r="A117" s="939" t="s">
        <v>190</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4" t="s">
        <v>467</v>
      </c>
      <c r="Z117" s="921"/>
      <c r="AA117" s="1005">
        <v>9701777</v>
      </c>
      <c r="AB117" s="1006"/>
      <c r="AC117" s="1006"/>
      <c r="AD117" s="1006"/>
      <c r="AE117" s="1007"/>
      <c r="AF117" s="1008">
        <v>9753789</v>
      </c>
      <c r="AG117" s="1006"/>
      <c r="AH117" s="1006"/>
      <c r="AI117" s="1006"/>
      <c r="AJ117" s="1007"/>
      <c r="AK117" s="1008">
        <v>9858761</v>
      </c>
      <c r="AL117" s="1006"/>
      <c r="AM117" s="1006"/>
      <c r="AN117" s="1006"/>
      <c r="AO117" s="1007"/>
      <c r="AP117" s="1009"/>
      <c r="AQ117" s="1010"/>
      <c r="AR117" s="1010"/>
      <c r="AS117" s="1010"/>
      <c r="AT117" s="1011"/>
      <c r="AU117" s="935"/>
      <c r="AV117" s="936"/>
      <c r="AW117" s="936"/>
      <c r="AX117" s="936"/>
      <c r="AY117" s="936"/>
      <c r="AZ117" s="1001" t="s">
        <v>468</v>
      </c>
      <c r="BA117" s="1002"/>
      <c r="BB117" s="1002"/>
      <c r="BC117" s="1002"/>
      <c r="BD117" s="1002"/>
      <c r="BE117" s="1002"/>
      <c r="BF117" s="1002"/>
      <c r="BG117" s="1002"/>
      <c r="BH117" s="1002"/>
      <c r="BI117" s="1002"/>
      <c r="BJ117" s="1002"/>
      <c r="BK117" s="1002"/>
      <c r="BL117" s="1002"/>
      <c r="BM117" s="1002"/>
      <c r="BN117" s="1002"/>
      <c r="BO117" s="1002"/>
      <c r="BP117" s="1003"/>
      <c r="BQ117" s="952" t="s">
        <v>469</v>
      </c>
      <c r="BR117" s="953"/>
      <c r="BS117" s="953"/>
      <c r="BT117" s="953"/>
      <c r="BU117" s="953"/>
      <c r="BV117" s="953" t="s">
        <v>469</v>
      </c>
      <c r="BW117" s="953"/>
      <c r="BX117" s="953"/>
      <c r="BY117" s="953"/>
      <c r="BZ117" s="953"/>
      <c r="CA117" s="953" t="s">
        <v>469</v>
      </c>
      <c r="CB117" s="953"/>
      <c r="CC117" s="953"/>
      <c r="CD117" s="953"/>
      <c r="CE117" s="953"/>
      <c r="CF117" s="947" t="s">
        <v>470</v>
      </c>
      <c r="CG117" s="948"/>
      <c r="CH117" s="948"/>
      <c r="CI117" s="948"/>
      <c r="CJ117" s="948"/>
      <c r="CK117" s="975"/>
      <c r="CL117" s="976"/>
      <c r="CM117" s="949" t="s">
        <v>471</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85" t="s">
        <v>469</v>
      </c>
      <c r="DH117" s="986"/>
      <c r="DI117" s="986"/>
      <c r="DJ117" s="986"/>
      <c r="DK117" s="987"/>
      <c r="DL117" s="988" t="s">
        <v>469</v>
      </c>
      <c r="DM117" s="986"/>
      <c r="DN117" s="986"/>
      <c r="DO117" s="986"/>
      <c r="DP117" s="987"/>
      <c r="DQ117" s="988" t="s">
        <v>470</v>
      </c>
      <c r="DR117" s="986"/>
      <c r="DS117" s="986"/>
      <c r="DT117" s="986"/>
      <c r="DU117" s="987"/>
      <c r="DV117" s="989" t="s">
        <v>469</v>
      </c>
      <c r="DW117" s="990"/>
      <c r="DX117" s="990"/>
      <c r="DY117" s="990"/>
      <c r="DZ117" s="991"/>
    </row>
    <row r="118" spans="1:130" s="226" customFormat="1" ht="26.25" customHeight="1" x14ac:dyDescent="0.15">
      <c r="A118" s="939" t="s">
        <v>441</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438</v>
      </c>
      <c r="AB118" s="920"/>
      <c r="AC118" s="920"/>
      <c r="AD118" s="920"/>
      <c r="AE118" s="921"/>
      <c r="AF118" s="919" t="s">
        <v>439</v>
      </c>
      <c r="AG118" s="920"/>
      <c r="AH118" s="920"/>
      <c r="AI118" s="920"/>
      <c r="AJ118" s="921"/>
      <c r="AK118" s="919" t="s">
        <v>308</v>
      </c>
      <c r="AL118" s="920"/>
      <c r="AM118" s="920"/>
      <c r="AN118" s="920"/>
      <c r="AO118" s="921"/>
      <c r="AP118" s="997" t="s">
        <v>440</v>
      </c>
      <c r="AQ118" s="998"/>
      <c r="AR118" s="998"/>
      <c r="AS118" s="998"/>
      <c r="AT118" s="999"/>
      <c r="AU118" s="935"/>
      <c r="AV118" s="936"/>
      <c r="AW118" s="936"/>
      <c r="AX118" s="936"/>
      <c r="AY118" s="936"/>
      <c r="AZ118" s="1000" t="s">
        <v>472</v>
      </c>
      <c r="BA118" s="992"/>
      <c r="BB118" s="992"/>
      <c r="BC118" s="992"/>
      <c r="BD118" s="992"/>
      <c r="BE118" s="992"/>
      <c r="BF118" s="992"/>
      <c r="BG118" s="992"/>
      <c r="BH118" s="992"/>
      <c r="BI118" s="992"/>
      <c r="BJ118" s="992"/>
      <c r="BK118" s="992"/>
      <c r="BL118" s="992"/>
      <c r="BM118" s="992"/>
      <c r="BN118" s="992"/>
      <c r="BO118" s="992"/>
      <c r="BP118" s="993"/>
      <c r="BQ118" s="1026" t="s">
        <v>419</v>
      </c>
      <c r="BR118" s="1027"/>
      <c r="BS118" s="1027"/>
      <c r="BT118" s="1027"/>
      <c r="BU118" s="1027"/>
      <c r="BV118" s="1027" t="s">
        <v>139</v>
      </c>
      <c r="BW118" s="1027"/>
      <c r="BX118" s="1027"/>
      <c r="BY118" s="1027"/>
      <c r="BZ118" s="1027"/>
      <c r="CA118" s="1027" t="s">
        <v>469</v>
      </c>
      <c r="CB118" s="1027"/>
      <c r="CC118" s="1027"/>
      <c r="CD118" s="1027"/>
      <c r="CE118" s="1027"/>
      <c r="CF118" s="947" t="s">
        <v>419</v>
      </c>
      <c r="CG118" s="948"/>
      <c r="CH118" s="948"/>
      <c r="CI118" s="948"/>
      <c r="CJ118" s="948"/>
      <c r="CK118" s="975"/>
      <c r="CL118" s="976"/>
      <c r="CM118" s="949" t="s">
        <v>473</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85" t="s">
        <v>139</v>
      </c>
      <c r="DH118" s="986"/>
      <c r="DI118" s="986"/>
      <c r="DJ118" s="986"/>
      <c r="DK118" s="987"/>
      <c r="DL118" s="988" t="s">
        <v>419</v>
      </c>
      <c r="DM118" s="986"/>
      <c r="DN118" s="986"/>
      <c r="DO118" s="986"/>
      <c r="DP118" s="987"/>
      <c r="DQ118" s="988" t="s">
        <v>139</v>
      </c>
      <c r="DR118" s="986"/>
      <c r="DS118" s="986"/>
      <c r="DT118" s="986"/>
      <c r="DU118" s="987"/>
      <c r="DV118" s="989" t="s">
        <v>419</v>
      </c>
      <c r="DW118" s="990"/>
      <c r="DX118" s="990"/>
      <c r="DY118" s="990"/>
      <c r="DZ118" s="991"/>
    </row>
    <row r="119" spans="1:130" s="226" customFormat="1" ht="26.25" customHeight="1" x14ac:dyDescent="0.15">
      <c r="A119" s="1083" t="s">
        <v>444</v>
      </c>
      <c r="B119" s="974"/>
      <c r="C119" s="956" t="s">
        <v>445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469</v>
      </c>
      <c r="AB119" s="927"/>
      <c r="AC119" s="927"/>
      <c r="AD119" s="927"/>
      <c r="AE119" s="928"/>
      <c r="AF119" s="929" t="s">
        <v>469</v>
      </c>
      <c r="AG119" s="927"/>
      <c r="AH119" s="927"/>
      <c r="AI119" s="927"/>
      <c r="AJ119" s="928"/>
      <c r="AK119" s="929" t="s">
        <v>469</v>
      </c>
      <c r="AL119" s="927"/>
      <c r="AM119" s="927"/>
      <c r="AN119" s="927"/>
      <c r="AO119" s="928"/>
      <c r="AP119" s="930" t="s">
        <v>469</v>
      </c>
      <c r="AQ119" s="931"/>
      <c r="AR119" s="931"/>
      <c r="AS119" s="931"/>
      <c r="AT119" s="932"/>
      <c r="AU119" s="937"/>
      <c r="AV119" s="938"/>
      <c r="AW119" s="938"/>
      <c r="AX119" s="938"/>
      <c r="AY119" s="938"/>
      <c r="AZ119" s="247" t="s">
        <v>190</v>
      </c>
      <c r="BA119" s="247"/>
      <c r="BB119" s="247"/>
      <c r="BC119" s="247"/>
      <c r="BD119" s="247"/>
      <c r="BE119" s="247"/>
      <c r="BF119" s="247"/>
      <c r="BG119" s="247"/>
      <c r="BH119" s="247"/>
      <c r="BI119" s="247"/>
      <c r="BJ119" s="247"/>
      <c r="BK119" s="247"/>
      <c r="BL119" s="247"/>
      <c r="BM119" s="247"/>
      <c r="BN119" s="247"/>
      <c r="BO119" s="1004" t="s">
        <v>474</v>
      </c>
      <c r="BP119" s="1032"/>
      <c r="BQ119" s="1026">
        <v>92886371</v>
      </c>
      <c r="BR119" s="1027"/>
      <c r="BS119" s="1027"/>
      <c r="BT119" s="1027"/>
      <c r="BU119" s="1027"/>
      <c r="BV119" s="1027">
        <v>91150899</v>
      </c>
      <c r="BW119" s="1027"/>
      <c r="BX119" s="1027"/>
      <c r="BY119" s="1027"/>
      <c r="BZ119" s="1027"/>
      <c r="CA119" s="1027">
        <v>88140540</v>
      </c>
      <c r="CB119" s="1027"/>
      <c r="CC119" s="1027"/>
      <c r="CD119" s="1027"/>
      <c r="CE119" s="1027"/>
      <c r="CF119" s="1028"/>
      <c r="CG119" s="1029"/>
      <c r="CH119" s="1029"/>
      <c r="CI119" s="1029"/>
      <c r="CJ119" s="1030"/>
      <c r="CK119" s="977"/>
      <c r="CL119" s="978"/>
      <c r="CM119" s="1000" t="s">
        <v>475</v>
      </c>
      <c r="CN119" s="992"/>
      <c r="CO119" s="992"/>
      <c r="CP119" s="992"/>
      <c r="CQ119" s="992"/>
      <c r="CR119" s="992"/>
      <c r="CS119" s="992"/>
      <c r="CT119" s="992"/>
      <c r="CU119" s="992"/>
      <c r="CV119" s="992"/>
      <c r="CW119" s="992"/>
      <c r="CX119" s="992"/>
      <c r="CY119" s="992"/>
      <c r="CZ119" s="992"/>
      <c r="DA119" s="992"/>
      <c r="DB119" s="992"/>
      <c r="DC119" s="992"/>
      <c r="DD119" s="992"/>
      <c r="DE119" s="992"/>
      <c r="DF119" s="993"/>
      <c r="DG119" s="1031" t="s">
        <v>476</v>
      </c>
      <c r="DH119" s="1013"/>
      <c r="DI119" s="1013"/>
      <c r="DJ119" s="1013"/>
      <c r="DK119" s="1014"/>
      <c r="DL119" s="1012" t="s">
        <v>476</v>
      </c>
      <c r="DM119" s="1013"/>
      <c r="DN119" s="1013"/>
      <c r="DO119" s="1013"/>
      <c r="DP119" s="1014"/>
      <c r="DQ119" s="1012" t="s">
        <v>139</v>
      </c>
      <c r="DR119" s="1013"/>
      <c r="DS119" s="1013"/>
      <c r="DT119" s="1013"/>
      <c r="DU119" s="1014"/>
      <c r="DV119" s="1015" t="s">
        <v>139</v>
      </c>
      <c r="DW119" s="1016"/>
      <c r="DX119" s="1016"/>
      <c r="DY119" s="1016"/>
      <c r="DZ119" s="1017"/>
    </row>
    <row r="120" spans="1:130" s="226" customFormat="1" ht="26.25" customHeight="1" x14ac:dyDescent="0.15">
      <c r="A120" s="1084"/>
      <c r="B120" s="976"/>
      <c r="C120" s="949" t="s">
        <v>449</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139</v>
      </c>
      <c r="AB120" s="986"/>
      <c r="AC120" s="986"/>
      <c r="AD120" s="986"/>
      <c r="AE120" s="987"/>
      <c r="AF120" s="988" t="s">
        <v>139</v>
      </c>
      <c r="AG120" s="986"/>
      <c r="AH120" s="986"/>
      <c r="AI120" s="986"/>
      <c r="AJ120" s="987"/>
      <c r="AK120" s="988" t="s">
        <v>139</v>
      </c>
      <c r="AL120" s="986"/>
      <c r="AM120" s="986"/>
      <c r="AN120" s="986"/>
      <c r="AO120" s="987"/>
      <c r="AP120" s="989" t="s">
        <v>469</v>
      </c>
      <c r="AQ120" s="990"/>
      <c r="AR120" s="990"/>
      <c r="AS120" s="990"/>
      <c r="AT120" s="991"/>
      <c r="AU120" s="1018" t="s">
        <v>477</v>
      </c>
      <c r="AV120" s="1019"/>
      <c r="AW120" s="1019"/>
      <c r="AX120" s="1019"/>
      <c r="AY120" s="1020"/>
      <c r="AZ120" s="956" t="s">
        <v>478</v>
      </c>
      <c r="BA120" s="924"/>
      <c r="BB120" s="924"/>
      <c r="BC120" s="924"/>
      <c r="BD120" s="924"/>
      <c r="BE120" s="924"/>
      <c r="BF120" s="924"/>
      <c r="BG120" s="924"/>
      <c r="BH120" s="924"/>
      <c r="BI120" s="924"/>
      <c r="BJ120" s="924"/>
      <c r="BK120" s="924"/>
      <c r="BL120" s="924"/>
      <c r="BM120" s="924"/>
      <c r="BN120" s="924"/>
      <c r="BO120" s="924"/>
      <c r="BP120" s="925"/>
      <c r="BQ120" s="957">
        <v>9585147</v>
      </c>
      <c r="BR120" s="958"/>
      <c r="BS120" s="958"/>
      <c r="BT120" s="958"/>
      <c r="BU120" s="958"/>
      <c r="BV120" s="958">
        <v>9574409</v>
      </c>
      <c r="BW120" s="958"/>
      <c r="BX120" s="958"/>
      <c r="BY120" s="958"/>
      <c r="BZ120" s="958"/>
      <c r="CA120" s="958">
        <v>11786323</v>
      </c>
      <c r="CB120" s="958"/>
      <c r="CC120" s="958"/>
      <c r="CD120" s="958"/>
      <c r="CE120" s="958"/>
      <c r="CF120" s="971">
        <v>48.4</v>
      </c>
      <c r="CG120" s="972"/>
      <c r="CH120" s="972"/>
      <c r="CI120" s="972"/>
      <c r="CJ120" s="972"/>
      <c r="CK120" s="1033" t="s">
        <v>479</v>
      </c>
      <c r="CL120" s="1034"/>
      <c r="CM120" s="1034"/>
      <c r="CN120" s="1034"/>
      <c r="CO120" s="1035"/>
      <c r="CP120" s="1041" t="s">
        <v>480</v>
      </c>
      <c r="CQ120" s="1042"/>
      <c r="CR120" s="1042"/>
      <c r="CS120" s="1042"/>
      <c r="CT120" s="1042"/>
      <c r="CU120" s="1042"/>
      <c r="CV120" s="1042"/>
      <c r="CW120" s="1042"/>
      <c r="CX120" s="1042"/>
      <c r="CY120" s="1042"/>
      <c r="CZ120" s="1042"/>
      <c r="DA120" s="1042"/>
      <c r="DB120" s="1042"/>
      <c r="DC120" s="1042"/>
      <c r="DD120" s="1042"/>
      <c r="DE120" s="1042"/>
      <c r="DF120" s="1043"/>
      <c r="DG120" s="957">
        <v>22107201</v>
      </c>
      <c r="DH120" s="958"/>
      <c r="DI120" s="958"/>
      <c r="DJ120" s="958"/>
      <c r="DK120" s="958"/>
      <c r="DL120" s="958">
        <v>20933318</v>
      </c>
      <c r="DM120" s="958"/>
      <c r="DN120" s="958"/>
      <c r="DO120" s="958"/>
      <c r="DP120" s="958"/>
      <c r="DQ120" s="958">
        <v>19991382</v>
      </c>
      <c r="DR120" s="958"/>
      <c r="DS120" s="958"/>
      <c r="DT120" s="958"/>
      <c r="DU120" s="958"/>
      <c r="DV120" s="959">
        <v>82.2</v>
      </c>
      <c r="DW120" s="959"/>
      <c r="DX120" s="959"/>
      <c r="DY120" s="959"/>
      <c r="DZ120" s="960"/>
    </row>
    <row r="121" spans="1:130" s="226" customFormat="1" ht="26.25" customHeight="1" x14ac:dyDescent="0.15">
      <c r="A121" s="1084"/>
      <c r="B121" s="976"/>
      <c r="C121" s="1001" t="s">
        <v>481</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5" t="s">
        <v>469</v>
      </c>
      <c r="AB121" s="986"/>
      <c r="AC121" s="986"/>
      <c r="AD121" s="986"/>
      <c r="AE121" s="987"/>
      <c r="AF121" s="988" t="s">
        <v>469</v>
      </c>
      <c r="AG121" s="986"/>
      <c r="AH121" s="986"/>
      <c r="AI121" s="986"/>
      <c r="AJ121" s="987"/>
      <c r="AK121" s="988" t="s">
        <v>469</v>
      </c>
      <c r="AL121" s="986"/>
      <c r="AM121" s="986"/>
      <c r="AN121" s="986"/>
      <c r="AO121" s="987"/>
      <c r="AP121" s="989" t="s">
        <v>139</v>
      </c>
      <c r="AQ121" s="990"/>
      <c r="AR121" s="990"/>
      <c r="AS121" s="990"/>
      <c r="AT121" s="991"/>
      <c r="AU121" s="1021"/>
      <c r="AV121" s="1022"/>
      <c r="AW121" s="1022"/>
      <c r="AX121" s="1022"/>
      <c r="AY121" s="1023"/>
      <c r="AZ121" s="949" t="s">
        <v>482</v>
      </c>
      <c r="BA121" s="950"/>
      <c r="BB121" s="950"/>
      <c r="BC121" s="950"/>
      <c r="BD121" s="950"/>
      <c r="BE121" s="950"/>
      <c r="BF121" s="950"/>
      <c r="BG121" s="950"/>
      <c r="BH121" s="950"/>
      <c r="BI121" s="950"/>
      <c r="BJ121" s="950"/>
      <c r="BK121" s="950"/>
      <c r="BL121" s="950"/>
      <c r="BM121" s="950"/>
      <c r="BN121" s="950"/>
      <c r="BO121" s="950"/>
      <c r="BP121" s="951"/>
      <c r="BQ121" s="952">
        <v>12945116</v>
      </c>
      <c r="BR121" s="953"/>
      <c r="BS121" s="953"/>
      <c r="BT121" s="953"/>
      <c r="BU121" s="953"/>
      <c r="BV121" s="953">
        <v>12666785</v>
      </c>
      <c r="BW121" s="953"/>
      <c r="BX121" s="953"/>
      <c r="BY121" s="953"/>
      <c r="BZ121" s="953"/>
      <c r="CA121" s="953">
        <v>12530347</v>
      </c>
      <c r="CB121" s="953"/>
      <c r="CC121" s="953"/>
      <c r="CD121" s="953"/>
      <c r="CE121" s="953"/>
      <c r="CF121" s="947">
        <v>51.5</v>
      </c>
      <c r="CG121" s="948"/>
      <c r="CH121" s="948"/>
      <c r="CI121" s="948"/>
      <c r="CJ121" s="948"/>
      <c r="CK121" s="1036"/>
      <c r="CL121" s="1037"/>
      <c r="CM121" s="1037"/>
      <c r="CN121" s="1037"/>
      <c r="CO121" s="1038"/>
      <c r="CP121" s="1046" t="s">
        <v>483</v>
      </c>
      <c r="CQ121" s="1047"/>
      <c r="CR121" s="1047"/>
      <c r="CS121" s="1047"/>
      <c r="CT121" s="1047"/>
      <c r="CU121" s="1047"/>
      <c r="CV121" s="1047"/>
      <c r="CW121" s="1047"/>
      <c r="CX121" s="1047"/>
      <c r="CY121" s="1047"/>
      <c r="CZ121" s="1047"/>
      <c r="DA121" s="1047"/>
      <c r="DB121" s="1047"/>
      <c r="DC121" s="1047"/>
      <c r="DD121" s="1047"/>
      <c r="DE121" s="1047"/>
      <c r="DF121" s="1048"/>
      <c r="DG121" s="952">
        <v>754601</v>
      </c>
      <c r="DH121" s="953"/>
      <c r="DI121" s="953"/>
      <c r="DJ121" s="953"/>
      <c r="DK121" s="953"/>
      <c r="DL121" s="953">
        <v>653624</v>
      </c>
      <c r="DM121" s="953"/>
      <c r="DN121" s="953"/>
      <c r="DO121" s="953"/>
      <c r="DP121" s="953"/>
      <c r="DQ121" s="953">
        <v>582022</v>
      </c>
      <c r="DR121" s="953"/>
      <c r="DS121" s="953"/>
      <c r="DT121" s="953"/>
      <c r="DU121" s="953"/>
      <c r="DV121" s="954">
        <v>2.4</v>
      </c>
      <c r="DW121" s="954"/>
      <c r="DX121" s="954"/>
      <c r="DY121" s="954"/>
      <c r="DZ121" s="955"/>
    </row>
    <row r="122" spans="1:130" s="226" customFormat="1" ht="26.25" customHeight="1" x14ac:dyDescent="0.15">
      <c r="A122" s="1084"/>
      <c r="B122" s="976"/>
      <c r="C122" s="949" t="s">
        <v>460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t="s">
        <v>470</v>
      </c>
      <c r="AB122" s="986"/>
      <c r="AC122" s="986"/>
      <c r="AD122" s="986"/>
      <c r="AE122" s="987"/>
      <c r="AF122" s="988" t="s">
        <v>469</v>
      </c>
      <c r="AG122" s="986"/>
      <c r="AH122" s="986"/>
      <c r="AI122" s="986"/>
      <c r="AJ122" s="987"/>
      <c r="AK122" s="988" t="s">
        <v>469</v>
      </c>
      <c r="AL122" s="986"/>
      <c r="AM122" s="986"/>
      <c r="AN122" s="986"/>
      <c r="AO122" s="987"/>
      <c r="AP122" s="989" t="s">
        <v>419</v>
      </c>
      <c r="AQ122" s="990"/>
      <c r="AR122" s="990"/>
      <c r="AS122" s="990"/>
      <c r="AT122" s="991"/>
      <c r="AU122" s="1021"/>
      <c r="AV122" s="1022"/>
      <c r="AW122" s="1022"/>
      <c r="AX122" s="1022"/>
      <c r="AY122" s="1023"/>
      <c r="AZ122" s="1000" t="s">
        <v>484</v>
      </c>
      <c r="BA122" s="992"/>
      <c r="BB122" s="992"/>
      <c r="BC122" s="992"/>
      <c r="BD122" s="992"/>
      <c r="BE122" s="992"/>
      <c r="BF122" s="992"/>
      <c r="BG122" s="992"/>
      <c r="BH122" s="992"/>
      <c r="BI122" s="992"/>
      <c r="BJ122" s="992"/>
      <c r="BK122" s="992"/>
      <c r="BL122" s="992"/>
      <c r="BM122" s="992"/>
      <c r="BN122" s="992"/>
      <c r="BO122" s="992"/>
      <c r="BP122" s="993"/>
      <c r="BQ122" s="1026">
        <v>61710297</v>
      </c>
      <c r="BR122" s="1027"/>
      <c r="BS122" s="1027"/>
      <c r="BT122" s="1027"/>
      <c r="BU122" s="1027"/>
      <c r="BV122" s="1027">
        <v>59908013</v>
      </c>
      <c r="BW122" s="1027"/>
      <c r="BX122" s="1027"/>
      <c r="BY122" s="1027"/>
      <c r="BZ122" s="1027"/>
      <c r="CA122" s="1027">
        <v>56797245</v>
      </c>
      <c r="CB122" s="1027"/>
      <c r="CC122" s="1027"/>
      <c r="CD122" s="1027"/>
      <c r="CE122" s="1027"/>
      <c r="CF122" s="1044">
        <v>233.5</v>
      </c>
      <c r="CG122" s="1045"/>
      <c r="CH122" s="1045"/>
      <c r="CI122" s="1045"/>
      <c r="CJ122" s="1045"/>
      <c r="CK122" s="1036"/>
      <c r="CL122" s="1037"/>
      <c r="CM122" s="1037"/>
      <c r="CN122" s="1037"/>
      <c r="CO122" s="1038"/>
      <c r="CP122" s="1046" t="s">
        <v>485</v>
      </c>
      <c r="CQ122" s="1047"/>
      <c r="CR122" s="1047"/>
      <c r="CS122" s="1047"/>
      <c r="CT122" s="1047"/>
      <c r="CU122" s="1047"/>
      <c r="CV122" s="1047"/>
      <c r="CW122" s="1047"/>
      <c r="CX122" s="1047"/>
      <c r="CY122" s="1047"/>
      <c r="CZ122" s="1047"/>
      <c r="DA122" s="1047"/>
      <c r="DB122" s="1047"/>
      <c r="DC122" s="1047"/>
      <c r="DD122" s="1047"/>
      <c r="DE122" s="1047"/>
      <c r="DF122" s="1048"/>
      <c r="DG122" s="952">
        <v>115864</v>
      </c>
      <c r="DH122" s="953"/>
      <c r="DI122" s="953"/>
      <c r="DJ122" s="953"/>
      <c r="DK122" s="953"/>
      <c r="DL122" s="953">
        <v>74423</v>
      </c>
      <c r="DM122" s="953"/>
      <c r="DN122" s="953"/>
      <c r="DO122" s="953"/>
      <c r="DP122" s="953"/>
      <c r="DQ122" s="953">
        <v>52445</v>
      </c>
      <c r="DR122" s="953"/>
      <c r="DS122" s="953"/>
      <c r="DT122" s="953"/>
      <c r="DU122" s="953"/>
      <c r="DV122" s="954">
        <v>0.2</v>
      </c>
      <c r="DW122" s="954"/>
      <c r="DX122" s="954"/>
      <c r="DY122" s="954"/>
      <c r="DZ122" s="955"/>
    </row>
    <row r="123" spans="1:130" s="226" customFormat="1" ht="26.25" customHeight="1" x14ac:dyDescent="0.15">
      <c r="A123" s="1084"/>
      <c r="B123" s="976"/>
      <c r="C123" s="949" t="s">
        <v>466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v>17103</v>
      </c>
      <c r="AB123" s="986"/>
      <c r="AC123" s="986"/>
      <c r="AD123" s="986"/>
      <c r="AE123" s="987"/>
      <c r="AF123" s="988">
        <v>13968</v>
      </c>
      <c r="AG123" s="986"/>
      <c r="AH123" s="986"/>
      <c r="AI123" s="986"/>
      <c r="AJ123" s="987"/>
      <c r="AK123" s="988">
        <v>4778</v>
      </c>
      <c r="AL123" s="986"/>
      <c r="AM123" s="986"/>
      <c r="AN123" s="986"/>
      <c r="AO123" s="987"/>
      <c r="AP123" s="989">
        <v>0</v>
      </c>
      <c r="AQ123" s="990"/>
      <c r="AR123" s="990"/>
      <c r="AS123" s="990"/>
      <c r="AT123" s="991"/>
      <c r="AU123" s="1024"/>
      <c r="AV123" s="1025"/>
      <c r="AW123" s="1025"/>
      <c r="AX123" s="1025"/>
      <c r="AY123" s="1025"/>
      <c r="AZ123" s="247" t="s">
        <v>190</v>
      </c>
      <c r="BA123" s="247"/>
      <c r="BB123" s="247"/>
      <c r="BC123" s="247"/>
      <c r="BD123" s="247"/>
      <c r="BE123" s="247"/>
      <c r="BF123" s="247"/>
      <c r="BG123" s="247"/>
      <c r="BH123" s="247"/>
      <c r="BI123" s="247"/>
      <c r="BJ123" s="247"/>
      <c r="BK123" s="247"/>
      <c r="BL123" s="247"/>
      <c r="BM123" s="247"/>
      <c r="BN123" s="247"/>
      <c r="BO123" s="1004" t="s">
        <v>486</v>
      </c>
      <c r="BP123" s="1032"/>
      <c r="BQ123" s="1090">
        <v>84240560</v>
      </c>
      <c r="BR123" s="1091"/>
      <c r="BS123" s="1091"/>
      <c r="BT123" s="1091"/>
      <c r="BU123" s="1091"/>
      <c r="BV123" s="1091">
        <v>82149207</v>
      </c>
      <c r="BW123" s="1091"/>
      <c r="BX123" s="1091"/>
      <c r="BY123" s="1091"/>
      <c r="BZ123" s="1091"/>
      <c r="CA123" s="1091">
        <v>81113915</v>
      </c>
      <c r="CB123" s="1091"/>
      <c r="CC123" s="1091"/>
      <c r="CD123" s="1091"/>
      <c r="CE123" s="1091"/>
      <c r="CF123" s="1028"/>
      <c r="CG123" s="1029"/>
      <c r="CH123" s="1029"/>
      <c r="CI123" s="1029"/>
      <c r="CJ123" s="1030"/>
      <c r="CK123" s="1036"/>
      <c r="CL123" s="1037"/>
      <c r="CM123" s="1037"/>
      <c r="CN123" s="1037"/>
      <c r="CO123" s="1038"/>
      <c r="CP123" s="1046" t="s">
        <v>487</v>
      </c>
      <c r="CQ123" s="1047"/>
      <c r="CR123" s="1047"/>
      <c r="CS123" s="1047"/>
      <c r="CT123" s="1047"/>
      <c r="CU123" s="1047"/>
      <c r="CV123" s="1047"/>
      <c r="CW123" s="1047"/>
      <c r="CX123" s="1047"/>
      <c r="CY123" s="1047"/>
      <c r="CZ123" s="1047"/>
      <c r="DA123" s="1047"/>
      <c r="DB123" s="1047"/>
      <c r="DC123" s="1047"/>
      <c r="DD123" s="1047"/>
      <c r="DE123" s="1047"/>
      <c r="DF123" s="1048"/>
      <c r="DG123" s="985" t="s">
        <v>139</v>
      </c>
      <c r="DH123" s="986"/>
      <c r="DI123" s="986"/>
      <c r="DJ123" s="986"/>
      <c r="DK123" s="987"/>
      <c r="DL123" s="988" t="s">
        <v>470</v>
      </c>
      <c r="DM123" s="986"/>
      <c r="DN123" s="986"/>
      <c r="DO123" s="986"/>
      <c r="DP123" s="987"/>
      <c r="DQ123" s="988" t="s">
        <v>469</v>
      </c>
      <c r="DR123" s="986"/>
      <c r="DS123" s="986"/>
      <c r="DT123" s="986"/>
      <c r="DU123" s="987"/>
      <c r="DV123" s="989" t="s">
        <v>419</v>
      </c>
      <c r="DW123" s="990"/>
      <c r="DX123" s="990"/>
      <c r="DY123" s="990"/>
      <c r="DZ123" s="991"/>
    </row>
    <row r="124" spans="1:130" s="226" customFormat="1" ht="26.25" customHeight="1" thickBot="1" x14ac:dyDescent="0.2">
      <c r="A124" s="1084"/>
      <c r="B124" s="976"/>
      <c r="C124" s="949" t="s">
        <v>471</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419</v>
      </c>
      <c r="AB124" s="986"/>
      <c r="AC124" s="986"/>
      <c r="AD124" s="986"/>
      <c r="AE124" s="987"/>
      <c r="AF124" s="988" t="s">
        <v>139</v>
      </c>
      <c r="AG124" s="986"/>
      <c r="AH124" s="986"/>
      <c r="AI124" s="986"/>
      <c r="AJ124" s="987"/>
      <c r="AK124" s="988" t="s">
        <v>419</v>
      </c>
      <c r="AL124" s="986"/>
      <c r="AM124" s="986"/>
      <c r="AN124" s="986"/>
      <c r="AO124" s="987"/>
      <c r="AP124" s="989" t="s">
        <v>419</v>
      </c>
      <c r="AQ124" s="990"/>
      <c r="AR124" s="990"/>
      <c r="AS124" s="990"/>
      <c r="AT124" s="991"/>
      <c r="AU124" s="1086" t="s">
        <v>488</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v>37.6</v>
      </c>
      <c r="BR124" s="1054"/>
      <c r="BS124" s="1054"/>
      <c r="BT124" s="1054"/>
      <c r="BU124" s="1054"/>
      <c r="BV124" s="1054">
        <v>38.5</v>
      </c>
      <c r="BW124" s="1054"/>
      <c r="BX124" s="1054"/>
      <c r="BY124" s="1054"/>
      <c r="BZ124" s="1054"/>
      <c r="CA124" s="1054">
        <v>28.8</v>
      </c>
      <c r="CB124" s="1054"/>
      <c r="CC124" s="1054"/>
      <c r="CD124" s="1054"/>
      <c r="CE124" s="1054"/>
      <c r="CF124" s="1055"/>
      <c r="CG124" s="1056"/>
      <c r="CH124" s="1056"/>
      <c r="CI124" s="1056"/>
      <c r="CJ124" s="1057"/>
      <c r="CK124" s="1039"/>
      <c r="CL124" s="1039"/>
      <c r="CM124" s="1039"/>
      <c r="CN124" s="1039"/>
      <c r="CO124" s="1040"/>
      <c r="CP124" s="1046" t="s">
        <v>489</v>
      </c>
      <c r="CQ124" s="1047"/>
      <c r="CR124" s="1047"/>
      <c r="CS124" s="1047"/>
      <c r="CT124" s="1047"/>
      <c r="CU124" s="1047"/>
      <c r="CV124" s="1047"/>
      <c r="CW124" s="1047"/>
      <c r="CX124" s="1047"/>
      <c r="CY124" s="1047"/>
      <c r="CZ124" s="1047"/>
      <c r="DA124" s="1047"/>
      <c r="DB124" s="1047"/>
      <c r="DC124" s="1047"/>
      <c r="DD124" s="1047"/>
      <c r="DE124" s="1047"/>
      <c r="DF124" s="1048"/>
      <c r="DG124" s="1031" t="s">
        <v>419</v>
      </c>
      <c r="DH124" s="1013"/>
      <c r="DI124" s="1013"/>
      <c r="DJ124" s="1013"/>
      <c r="DK124" s="1014"/>
      <c r="DL124" s="1012" t="s">
        <v>469</v>
      </c>
      <c r="DM124" s="1013"/>
      <c r="DN124" s="1013"/>
      <c r="DO124" s="1013"/>
      <c r="DP124" s="1014"/>
      <c r="DQ124" s="1012" t="s">
        <v>469</v>
      </c>
      <c r="DR124" s="1013"/>
      <c r="DS124" s="1013"/>
      <c r="DT124" s="1013"/>
      <c r="DU124" s="1014"/>
      <c r="DV124" s="1015" t="s">
        <v>469</v>
      </c>
      <c r="DW124" s="1016"/>
      <c r="DX124" s="1016"/>
      <c r="DY124" s="1016"/>
      <c r="DZ124" s="1017"/>
    </row>
    <row r="125" spans="1:130" s="226" customFormat="1" ht="26.25" customHeight="1" x14ac:dyDescent="0.15">
      <c r="A125" s="1084"/>
      <c r="B125" s="976"/>
      <c r="C125" s="949" t="s">
        <v>473</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139</v>
      </c>
      <c r="AB125" s="986"/>
      <c r="AC125" s="986"/>
      <c r="AD125" s="986"/>
      <c r="AE125" s="987"/>
      <c r="AF125" s="988" t="s">
        <v>476</v>
      </c>
      <c r="AG125" s="986"/>
      <c r="AH125" s="986"/>
      <c r="AI125" s="986"/>
      <c r="AJ125" s="987"/>
      <c r="AK125" s="988" t="s">
        <v>476</v>
      </c>
      <c r="AL125" s="986"/>
      <c r="AM125" s="986"/>
      <c r="AN125" s="986"/>
      <c r="AO125" s="987"/>
      <c r="AP125" s="989" t="s">
        <v>470</v>
      </c>
      <c r="AQ125" s="990"/>
      <c r="AR125" s="990"/>
      <c r="AS125" s="990"/>
      <c r="AT125" s="9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49" t="s">
        <v>490</v>
      </c>
      <c r="CL125" s="1034"/>
      <c r="CM125" s="1034"/>
      <c r="CN125" s="1034"/>
      <c r="CO125" s="1035"/>
      <c r="CP125" s="956" t="s">
        <v>491</v>
      </c>
      <c r="CQ125" s="924"/>
      <c r="CR125" s="924"/>
      <c r="CS125" s="924"/>
      <c r="CT125" s="924"/>
      <c r="CU125" s="924"/>
      <c r="CV125" s="924"/>
      <c r="CW125" s="924"/>
      <c r="CX125" s="924"/>
      <c r="CY125" s="924"/>
      <c r="CZ125" s="924"/>
      <c r="DA125" s="924"/>
      <c r="DB125" s="924"/>
      <c r="DC125" s="924"/>
      <c r="DD125" s="924"/>
      <c r="DE125" s="924"/>
      <c r="DF125" s="925"/>
      <c r="DG125" s="957" t="s">
        <v>470</v>
      </c>
      <c r="DH125" s="958"/>
      <c r="DI125" s="958"/>
      <c r="DJ125" s="958"/>
      <c r="DK125" s="958"/>
      <c r="DL125" s="958" t="s">
        <v>470</v>
      </c>
      <c r="DM125" s="958"/>
      <c r="DN125" s="958"/>
      <c r="DO125" s="958"/>
      <c r="DP125" s="958"/>
      <c r="DQ125" s="958" t="s">
        <v>469</v>
      </c>
      <c r="DR125" s="958"/>
      <c r="DS125" s="958"/>
      <c r="DT125" s="958"/>
      <c r="DU125" s="958"/>
      <c r="DV125" s="959" t="s">
        <v>470</v>
      </c>
      <c r="DW125" s="959"/>
      <c r="DX125" s="959"/>
      <c r="DY125" s="959"/>
      <c r="DZ125" s="960"/>
    </row>
    <row r="126" spans="1:130" s="226" customFormat="1" ht="26.25" customHeight="1" thickBot="1" x14ac:dyDescent="0.2">
      <c r="A126" s="1084"/>
      <c r="B126" s="976"/>
      <c r="C126" s="949" t="s">
        <v>475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t="s">
        <v>470</v>
      </c>
      <c r="AB126" s="986"/>
      <c r="AC126" s="986"/>
      <c r="AD126" s="986"/>
      <c r="AE126" s="987"/>
      <c r="AF126" s="988" t="s">
        <v>476</v>
      </c>
      <c r="AG126" s="986"/>
      <c r="AH126" s="986"/>
      <c r="AI126" s="986"/>
      <c r="AJ126" s="987"/>
      <c r="AK126" s="988" t="s">
        <v>476</v>
      </c>
      <c r="AL126" s="986"/>
      <c r="AM126" s="986"/>
      <c r="AN126" s="986"/>
      <c r="AO126" s="987"/>
      <c r="AP126" s="989" t="s">
        <v>419</v>
      </c>
      <c r="AQ126" s="990"/>
      <c r="AR126" s="990"/>
      <c r="AS126" s="990"/>
      <c r="AT126" s="9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0"/>
      <c r="CL126" s="1037"/>
      <c r="CM126" s="1037"/>
      <c r="CN126" s="1037"/>
      <c r="CO126" s="1038"/>
      <c r="CP126" s="949" t="s">
        <v>492</v>
      </c>
      <c r="CQ126" s="950"/>
      <c r="CR126" s="950"/>
      <c r="CS126" s="950"/>
      <c r="CT126" s="950"/>
      <c r="CU126" s="950"/>
      <c r="CV126" s="950"/>
      <c r="CW126" s="950"/>
      <c r="CX126" s="950"/>
      <c r="CY126" s="950"/>
      <c r="CZ126" s="950"/>
      <c r="DA126" s="950"/>
      <c r="DB126" s="950"/>
      <c r="DC126" s="950"/>
      <c r="DD126" s="950"/>
      <c r="DE126" s="950"/>
      <c r="DF126" s="951"/>
      <c r="DG126" s="952" t="s">
        <v>469</v>
      </c>
      <c r="DH126" s="953"/>
      <c r="DI126" s="953"/>
      <c r="DJ126" s="953"/>
      <c r="DK126" s="953"/>
      <c r="DL126" s="953" t="s">
        <v>476</v>
      </c>
      <c r="DM126" s="953"/>
      <c r="DN126" s="953"/>
      <c r="DO126" s="953"/>
      <c r="DP126" s="953"/>
      <c r="DQ126" s="953" t="s">
        <v>476</v>
      </c>
      <c r="DR126" s="953"/>
      <c r="DS126" s="953"/>
      <c r="DT126" s="953"/>
      <c r="DU126" s="953"/>
      <c r="DV126" s="954" t="s">
        <v>419</v>
      </c>
      <c r="DW126" s="954"/>
      <c r="DX126" s="954"/>
      <c r="DY126" s="954"/>
      <c r="DZ126" s="955"/>
    </row>
    <row r="127" spans="1:130" s="226" customFormat="1" ht="26.25" customHeight="1" x14ac:dyDescent="0.15">
      <c r="A127" s="1085"/>
      <c r="B127" s="978"/>
      <c r="C127" s="1000" t="s">
        <v>493</v>
      </c>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3"/>
      <c r="AA127" s="985">
        <v>717</v>
      </c>
      <c r="AB127" s="986"/>
      <c r="AC127" s="986"/>
      <c r="AD127" s="986"/>
      <c r="AE127" s="987"/>
      <c r="AF127" s="988">
        <v>529</v>
      </c>
      <c r="AG127" s="986"/>
      <c r="AH127" s="986"/>
      <c r="AI127" s="986"/>
      <c r="AJ127" s="987"/>
      <c r="AK127" s="988">
        <v>348</v>
      </c>
      <c r="AL127" s="986"/>
      <c r="AM127" s="986"/>
      <c r="AN127" s="986"/>
      <c r="AO127" s="987"/>
      <c r="AP127" s="989">
        <v>0</v>
      </c>
      <c r="AQ127" s="990"/>
      <c r="AR127" s="990"/>
      <c r="AS127" s="990"/>
      <c r="AT127" s="991"/>
      <c r="AU127" s="228"/>
      <c r="AV127" s="228"/>
      <c r="AW127" s="228"/>
      <c r="AX127" s="1058" t="s">
        <v>494</v>
      </c>
      <c r="AY127" s="1059"/>
      <c r="AZ127" s="1059"/>
      <c r="BA127" s="1059"/>
      <c r="BB127" s="1059"/>
      <c r="BC127" s="1059"/>
      <c r="BD127" s="1059"/>
      <c r="BE127" s="1060"/>
      <c r="BF127" s="1061" t="s">
        <v>495</v>
      </c>
      <c r="BG127" s="1059"/>
      <c r="BH127" s="1059"/>
      <c r="BI127" s="1059"/>
      <c r="BJ127" s="1059"/>
      <c r="BK127" s="1059"/>
      <c r="BL127" s="1060"/>
      <c r="BM127" s="1061" t="s">
        <v>496</v>
      </c>
      <c r="BN127" s="1059"/>
      <c r="BO127" s="1059"/>
      <c r="BP127" s="1059"/>
      <c r="BQ127" s="1059"/>
      <c r="BR127" s="1059"/>
      <c r="BS127" s="1060"/>
      <c r="BT127" s="1061" t="s">
        <v>497</v>
      </c>
      <c r="BU127" s="1059"/>
      <c r="BV127" s="1059"/>
      <c r="BW127" s="1059"/>
      <c r="BX127" s="1059"/>
      <c r="BY127" s="1059"/>
      <c r="BZ127" s="1082"/>
      <c r="CA127" s="228"/>
      <c r="CB127" s="228"/>
      <c r="CC127" s="228"/>
      <c r="CD127" s="251"/>
      <c r="CE127" s="251"/>
      <c r="CF127" s="251"/>
      <c r="CG127" s="228"/>
      <c r="CH127" s="228"/>
      <c r="CI127" s="228"/>
      <c r="CJ127" s="250"/>
      <c r="CK127" s="1050"/>
      <c r="CL127" s="1037"/>
      <c r="CM127" s="1037"/>
      <c r="CN127" s="1037"/>
      <c r="CO127" s="1038"/>
      <c r="CP127" s="949" t="s">
        <v>498</v>
      </c>
      <c r="CQ127" s="950"/>
      <c r="CR127" s="950"/>
      <c r="CS127" s="950"/>
      <c r="CT127" s="950"/>
      <c r="CU127" s="950"/>
      <c r="CV127" s="950"/>
      <c r="CW127" s="950"/>
      <c r="CX127" s="950"/>
      <c r="CY127" s="950"/>
      <c r="CZ127" s="950"/>
      <c r="DA127" s="950"/>
      <c r="DB127" s="950"/>
      <c r="DC127" s="950"/>
      <c r="DD127" s="950"/>
      <c r="DE127" s="950"/>
      <c r="DF127" s="951"/>
      <c r="DG127" s="952" t="s">
        <v>476</v>
      </c>
      <c r="DH127" s="953"/>
      <c r="DI127" s="953"/>
      <c r="DJ127" s="953"/>
      <c r="DK127" s="953"/>
      <c r="DL127" s="953" t="s">
        <v>419</v>
      </c>
      <c r="DM127" s="953"/>
      <c r="DN127" s="953"/>
      <c r="DO127" s="953"/>
      <c r="DP127" s="953"/>
      <c r="DQ127" s="953" t="s">
        <v>419</v>
      </c>
      <c r="DR127" s="953"/>
      <c r="DS127" s="953"/>
      <c r="DT127" s="953"/>
      <c r="DU127" s="953"/>
      <c r="DV127" s="954" t="s">
        <v>139</v>
      </c>
      <c r="DW127" s="954"/>
      <c r="DX127" s="954"/>
      <c r="DY127" s="954"/>
      <c r="DZ127" s="955"/>
    </row>
    <row r="128" spans="1:130" s="226" customFormat="1" ht="26.25" customHeight="1" thickBot="1" x14ac:dyDescent="0.2">
      <c r="A128" s="1068" t="s">
        <v>499</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500</v>
      </c>
      <c r="X128" s="1070"/>
      <c r="Y128" s="1070"/>
      <c r="Z128" s="1071"/>
      <c r="AA128" s="1072">
        <v>1363797</v>
      </c>
      <c r="AB128" s="1073"/>
      <c r="AC128" s="1073"/>
      <c r="AD128" s="1073"/>
      <c r="AE128" s="1074"/>
      <c r="AF128" s="1075">
        <v>1450565</v>
      </c>
      <c r="AG128" s="1073"/>
      <c r="AH128" s="1073"/>
      <c r="AI128" s="1073"/>
      <c r="AJ128" s="1074"/>
      <c r="AK128" s="1075">
        <v>1519096</v>
      </c>
      <c r="AL128" s="1073"/>
      <c r="AM128" s="1073"/>
      <c r="AN128" s="1073"/>
      <c r="AO128" s="1074"/>
      <c r="AP128" s="1076"/>
      <c r="AQ128" s="1077"/>
      <c r="AR128" s="1077"/>
      <c r="AS128" s="1077"/>
      <c r="AT128" s="1078"/>
      <c r="AU128" s="228"/>
      <c r="AV128" s="228"/>
      <c r="AW128" s="228"/>
      <c r="AX128" s="923" t="s">
        <v>501</v>
      </c>
      <c r="AY128" s="924"/>
      <c r="AZ128" s="924"/>
      <c r="BA128" s="924"/>
      <c r="BB128" s="924"/>
      <c r="BC128" s="924"/>
      <c r="BD128" s="924"/>
      <c r="BE128" s="925"/>
      <c r="BF128" s="1079" t="s">
        <v>139</v>
      </c>
      <c r="BG128" s="1080"/>
      <c r="BH128" s="1080"/>
      <c r="BI128" s="1080"/>
      <c r="BJ128" s="1080"/>
      <c r="BK128" s="1080"/>
      <c r="BL128" s="1081"/>
      <c r="BM128" s="1079">
        <v>11.8</v>
      </c>
      <c r="BN128" s="1080"/>
      <c r="BO128" s="1080"/>
      <c r="BP128" s="1080"/>
      <c r="BQ128" s="1080"/>
      <c r="BR128" s="1080"/>
      <c r="BS128" s="1081"/>
      <c r="BT128" s="1079">
        <v>20</v>
      </c>
      <c r="BU128" s="1080"/>
      <c r="BV128" s="1080"/>
      <c r="BW128" s="1080"/>
      <c r="BX128" s="1080"/>
      <c r="BY128" s="1080"/>
      <c r="BZ128" s="1103"/>
      <c r="CA128" s="251"/>
      <c r="CB128" s="251"/>
      <c r="CC128" s="251"/>
      <c r="CD128" s="251"/>
      <c r="CE128" s="251"/>
      <c r="CF128" s="251"/>
      <c r="CG128" s="228"/>
      <c r="CH128" s="228"/>
      <c r="CI128" s="228"/>
      <c r="CJ128" s="250"/>
      <c r="CK128" s="1051"/>
      <c r="CL128" s="1052"/>
      <c r="CM128" s="1052"/>
      <c r="CN128" s="1052"/>
      <c r="CO128" s="1053"/>
      <c r="CP128" s="1062" t="s">
        <v>502</v>
      </c>
      <c r="CQ128" s="754"/>
      <c r="CR128" s="754"/>
      <c r="CS128" s="754"/>
      <c r="CT128" s="754"/>
      <c r="CU128" s="754"/>
      <c r="CV128" s="754"/>
      <c r="CW128" s="754"/>
      <c r="CX128" s="754"/>
      <c r="CY128" s="754"/>
      <c r="CZ128" s="754"/>
      <c r="DA128" s="754"/>
      <c r="DB128" s="754"/>
      <c r="DC128" s="754"/>
      <c r="DD128" s="754"/>
      <c r="DE128" s="754"/>
      <c r="DF128" s="1063"/>
      <c r="DG128" s="1064" t="s">
        <v>469</v>
      </c>
      <c r="DH128" s="1065"/>
      <c r="DI128" s="1065"/>
      <c r="DJ128" s="1065"/>
      <c r="DK128" s="1065"/>
      <c r="DL128" s="1065" t="s">
        <v>470</v>
      </c>
      <c r="DM128" s="1065"/>
      <c r="DN128" s="1065"/>
      <c r="DO128" s="1065"/>
      <c r="DP128" s="1065"/>
      <c r="DQ128" s="1065" t="s">
        <v>470</v>
      </c>
      <c r="DR128" s="1065"/>
      <c r="DS128" s="1065"/>
      <c r="DT128" s="1065"/>
      <c r="DU128" s="1065"/>
      <c r="DV128" s="1066" t="s">
        <v>470</v>
      </c>
      <c r="DW128" s="1066"/>
      <c r="DX128" s="1066"/>
      <c r="DY128" s="1066"/>
      <c r="DZ128" s="1067"/>
    </row>
    <row r="129" spans="1:131" s="226" customFormat="1" ht="26.25" customHeight="1" x14ac:dyDescent="0.15">
      <c r="A129" s="961" t="s">
        <v>106</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7" t="s">
        <v>503</v>
      </c>
      <c r="X129" s="1098"/>
      <c r="Y129" s="1098"/>
      <c r="Z129" s="1099"/>
      <c r="AA129" s="985">
        <v>28927471</v>
      </c>
      <c r="AB129" s="986"/>
      <c r="AC129" s="986"/>
      <c r="AD129" s="986"/>
      <c r="AE129" s="987"/>
      <c r="AF129" s="988">
        <v>29328704</v>
      </c>
      <c r="AG129" s="986"/>
      <c r="AH129" s="986"/>
      <c r="AI129" s="986"/>
      <c r="AJ129" s="987"/>
      <c r="AK129" s="988">
        <v>30209492</v>
      </c>
      <c r="AL129" s="986"/>
      <c r="AM129" s="986"/>
      <c r="AN129" s="986"/>
      <c r="AO129" s="987"/>
      <c r="AP129" s="1100"/>
      <c r="AQ129" s="1101"/>
      <c r="AR129" s="1101"/>
      <c r="AS129" s="1101"/>
      <c r="AT129" s="1102"/>
      <c r="AU129" s="229"/>
      <c r="AV129" s="229"/>
      <c r="AW129" s="229"/>
      <c r="AX129" s="1092" t="s">
        <v>504</v>
      </c>
      <c r="AY129" s="950"/>
      <c r="AZ129" s="950"/>
      <c r="BA129" s="950"/>
      <c r="BB129" s="950"/>
      <c r="BC129" s="950"/>
      <c r="BD129" s="950"/>
      <c r="BE129" s="951"/>
      <c r="BF129" s="1093" t="s">
        <v>469</v>
      </c>
      <c r="BG129" s="1094"/>
      <c r="BH129" s="1094"/>
      <c r="BI129" s="1094"/>
      <c r="BJ129" s="1094"/>
      <c r="BK129" s="1094"/>
      <c r="BL129" s="1095"/>
      <c r="BM129" s="1093">
        <v>16.8</v>
      </c>
      <c r="BN129" s="1094"/>
      <c r="BO129" s="1094"/>
      <c r="BP129" s="1094"/>
      <c r="BQ129" s="1094"/>
      <c r="BR129" s="1094"/>
      <c r="BS129" s="1095"/>
      <c r="BT129" s="1093">
        <v>30</v>
      </c>
      <c r="BU129" s="1094"/>
      <c r="BV129" s="1094"/>
      <c r="BW129" s="1094"/>
      <c r="BX129" s="1094"/>
      <c r="BY129" s="1094"/>
      <c r="BZ129" s="1096"/>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1" t="s">
        <v>505</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7" t="s">
        <v>506</v>
      </c>
      <c r="X130" s="1098"/>
      <c r="Y130" s="1098"/>
      <c r="Z130" s="1099"/>
      <c r="AA130" s="985">
        <v>5963872</v>
      </c>
      <c r="AB130" s="986"/>
      <c r="AC130" s="986"/>
      <c r="AD130" s="986"/>
      <c r="AE130" s="987"/>
      <c r="AF130" s="988">
        <v>5983327</v>
      </c>
      <c r="AG130" s="986"/>
      <c r="AH130" s="986"/>
      <c r="AI130" s="986"/>
      <c r="AJ130" s="987"/>
      <c r="AK130" s="988">
        <v>5881432</v>
      </c>
      <c r="AL130" s="986"/>
      <c r="AM130" s="986"/>
      <c r="AN130" s="986"/>
      <c r="AO130" s="987"/>
      <c r="AP130" s="1100"/>
      <c r="AQ130" s="1101"/>
      <c r="AR130" s="1101"/>
      <c r="AS130" s="1101"/>
      <c r="AT130" s="1102"/>
      <c r="AU130" s="229"/>
      <c r="AV130" s="229"/>
      <c r="AW130" s="229"/>
      <c r="AX130" s="1092" t="s">
        <v>507</v>
      </c>
      <c r="AY130" s="950"/>
      <c r="AZ130" s="950"/>
      <c r="BA130" s="950"/>
      <c r="BB130" s="950"/>
      <c r="BC130" s="950"/>
      <c r="BD130" s="950"/>
      <c r="BE130" s="951"/>
      <c r="BF130" s="1128">
        <v>10.1</v>
      </c>
      <c r="BG130" s="1129"/>
      <c r="BH130" s="1129"/>
      <c r="BI130" s="1129"/>
      <c r="BJ130" s="1129"/>
      <c r="BK130" s="1129"/>
      <c r="BL130" s="1130"/>
      <c r="BM130" s="1128">
        <v>25</v>
      </c>
      <c r="BN130" s="1129"/>
      <c r="BO130" s="1129"/>
      <c r="BP130" s="1129"/>
      <c r="BQ130" s="1129"/>
      <c r="BR130" s="1129"/>
      <c r="BS130" s="1130"/>
      <c r="BT130" s="1128">
        <v>35</v>
      </c>
      <c r="BU130" s="1129"/>
      <c r="BV130" s="1129"/>
      <c r="BW130" s="1129"/>
      <c r="BX130" s="1129"/>
      <c r="BY130" s="1129"/>
      <c r="BZ130" s="113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508</v>
      </c>
      <c r="X131" s="1135"/>
      <c r="Y131" s="1135"/>
      <c r="Z131" s="1136"/>
      <c r="AA131" s="1031">
        <v>22963599</v>
      </c>
      <c r="AB131" s="1013"/>
      <c r="AC131" s="1013"/>
      <c r="AD131" s="1013"/>
      <c r="AE131" s="1014"/>
      <c r="AF131" s="1012">
        <v>23345377</v>
      </c>
      <c r="AG131" s="1013"/>
      <c r="AH131" s="1013"/>
      <c r="AI131" s="1013"/>
      <c r="AJ131" s="1014"/>
      <c r="AK131" s="1012">
        <v>24328060</v>
      </c>
      <c r="AL131" s="1013"/>
      <c r="AM131" s="1013"/>
      <c r="AN131" s="1013"/>
      <c r="AO131" s="1014"/>
      <c r="AP131" s="1137"/>
      <c r="AQ131" s="1138"/>
      <c r="AR131" s="1138"/>
      <c r="AS131" s="1138"/>
      <c r="AT131" s="1139"/>
      <c r="AU131" s="229"/>
      <c r="AV131" s="229"/>
      <c r="AW131" s="229"/>
      <c r="AX131" s="1110" t="s">
        <v>509</v>
      </c>
      <c r="AY131" s="754"/>
      <c r="AZ131" s="754"/>
      <c r="BA131" s="754"/>
      <c r="BB131" s="754"/>
      <c r="BC131" s="754"/>
      <c r="BD131" s="754"/>
      <c r="BE131" s="1063"/>
      <c r="BF131" s="1111">
        <v>28.8</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7" t="s">
        <v>510</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511</v>
      </c>
      <c r="W132" s="1121"/>
      <c r="X132" s="1121"/>
      <c r="Y132" s="1121"/>
      <c r="Z132" s="1122"/>
      <c r="AA132" s="1123">
        <v>10.33857106</v>
      </c>
      <c r="AB132" s="1124"/>
      <c r="AC132" s="1124"/>
      <c r="AD132" s="1124"/>
      <c r="AE132" s="1125"/>
      <c r="AF132" s="1126">
        <v>9.9372865130000001</v>
      </c>
      <c r="AG132" s="1124"/>
      <c r="AH132" s="1124"/>
      <c r="AI132" s="1124"/>
      <c r="AJ132" s="1125"/>
      <c r="AK132" s="1126">
        <v>10.104517169999999</v>
      </c>
      <c r="AL132" s="1124"/>
      <c r="AM132" s="1124"/>
      <c r="AN132" s="1124"/>
      <c r="AO132" s="1125"/>
      <c r="AP132" s="1028"/>
      <c r="AQ132" s="1029"/>
      <c r="AR132" s="1029"/>
      <c r="AS132" s="1029"/>
      <c r="AT132" s="112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512</v>
      </c>
      <c r="W133" s="1104"/>
      <c r="X133" s="1104"/>
      <c r="Y133" s="1104"/>
      <c r="Z133" s="1105"/>
      <c r="AA133" s="1106">
        <v>10.1</v>
      </c>
      <c r="AB133" s="1107"/>
      <c r="AC133" s="1107"/>
      <c r="AD133" s="1107"/>
      <c r="AE133" s="1108"/>
      <c r="AF133" s="1106">
        <v>10</v>
      </c>
      <c r="AG133" s="1107"/>
      <c r="AH133" s="1107"/>
      <c r="AI133" s="1107"/>
      <c r="AJ133" s="1108"/>
      <c r="AK133" s="1106">
        <v>10.1</v>
      </c>
      <c r="AL133" s="1107"/>
      <c r="AM133" s="1107"/>
      <c r="AN133" s="1107"/>
      <c r="AO133" s="1108"/>
      <c r="AP133" s="1055"/>
      <c r="AQ133" s="1056"/>
      <c r="AR133" s="1056"/>
      <c r="AS133" s="1056"/>
      <c r="AT133" s="1109"/>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5iRKlPtk8qnkyHpEgiRYMZmDBHsIU95wYgYhg/OxQJPMgebmTGQOiIwtL8zoaiXakZ8G+x/Dnmbsb+NdibAg==" saltValue="LehpSAujO6pvYRD7zcZ7T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UFEULcNgnORmmpJ3efL6hhynMWN+JV4cE8msDwmcw7kc+Aww7uVMT7ge0vlATKGeIoaSLyi2KgZk0Z54YoQZ5w==" saltValue="Z0K+RFmn8qx2WnpGtzp3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jpg48GBTxLjOEwo/V7hmZguB4Brg/yFZtoLWYh1prWOwPb1UZ7JEMjGJqYDqkyx7asNqbROALcqCyc9j9ZI5Q==" saltValue="qchnkUYAaxDW1Us+i3DV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1" t="s">
        <v>516</v>
      </c>
      <c r="AP7" s="268"/>
      <c r="AQ7" s="269" t="s">
        <v>517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2"/>
      <c r="AP8" s="274" t="s">
        <v>518</v>
      </c>
      <c r="AQ8" s="275" t="s">
        <v>519</v>
      </c>
      <c r="AR8" s="276" t="s">
        <v>520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3" t="s">
        <v>521</v>
      </c>
      <c r="AL9" s="1144"/>
      <c r="AM9" s="1144"/>
      <c r="AN9" s="1145"/>
      <c r="AO9" s="277">
        <v>7274105</v>
      </c>
      <c r="AP9" s="277">
        <v>73628</v>
      </c>
      <c r="AQ9" s="278">
        <v>62021</v>
      </c>
      <c r="AR9" s="279">
        <v>18.7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3" t="s">
        <v>522</v>
      </c>
      <c r="AL10" s="1144"/>
      <c r="AM10" s="1144"/>
      <c r="AN10" s="1145"/>
      <c r="AO10" s="280">
        <v>1084947</v>
      </c>
      <c r="AP10" s="280">
        <v>10982</v>
      </c>
      <c r="AQ10" s="281">
        <v>4339</v>
      </c>
      <c r="AR10" s="282">
        <v>153.1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3" t="s">
        <v>523</v>
      </c>
      <c r="AL11" s="1144"/>
      <c r="AM11" s="1144"/>
      <c r="AN11" s="1145"/>
      <c r="AO11" s="280" t="s">
        <v>524</v>
      </c>
      <c r="AP11" s="280" t="s">
        <v>524</v>
      </c>
      <c r="AQ11" s="281">
        <v>554</v>
      </c>
      <c r="AR11" s="282" t="s">
        <v>524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3" t="s">
        <v>525</v>
      </c>
      <c r="AL12" s="1144"/>
      <c r="AM12" s="1144"/>
      <c r="AN12" s="1145"/>
      <c r="AO12" s="280" t="s">
        <v>524</v>
      </c>
      <c r="AP12" s="280" t="s">
        <v>524</v>
      </c>
      <c r="AQ12" s="281">
        <v>17</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3" t="s">
        <v>526</v>
      </c>
      <c r="AL13" s="1144"/>
      <c r="AM13" s="1144"/>
      <c r="AN13" s="1145"/>
      <c r="AO13" s="280">
        <v>298872</v>
      </c>
      <c r="AP13" s="280">
        <v>3025</v>
      </c>
      <c r="AQ13" s="281">
        <v>2525</v>
      </c>
      <c r="AR13" s="282">
        <v>19.8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3" t="s">
        <v>527</v>
      </c>
      <c r="AL14" s="1144"/>
      <c r="AM14" s="1144"/>
      <c r="AN14" s="1145"/>
      <c r="AO14" s="280">
        <v>203368</v>
      </c>
      <c r="AP14" s="280">
        <v>2058</v>
      </c>
      <c r="AQ14" s="281">
        <v>1158</v>
      </c>
      <c r="AR14" s="282">
        <v>77.7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6" t="s">
        <v>528</v>
      </c>
      <c r="AL15" s="1147"/>
      <c r="AM15" s="1147"/>
      <c r="AN15" s="1148"/>
      <c r="AO15" s="280">
        <v>-670444</v>
      </c>
      <c r="AP15" s="280">
        <v>-6786</v>
      </c>
      <c r="AQ15" s="281">
        <v>-4174</v>
      </c>
      <c r="AR15" s="282">
        <v>62.6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6" t="s">
        <v>190</v>
      </c>
      <c r="AL16" s="1147"/>
      <c r="AM16" s="1147"/>
      <c r="AN16" s="1148"/>
      <c r="AO16" s="280">
        <v>8190848</v>
      </c>
      <c r="AP16" s="280">
        <v>82908</v>
      </c>
      <c r="AQ16" s="281">
        <v>66439</v>
      </c>
      <c r="AR16" s="282">
        <v>24.8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49" t="s">
        <v>533</v>
      </c>
      <c r="AL21" s="1150"/>
      <c r="AM21" s="1150"/>
      <c r="AN21" s="1151"/>
      <c r="AO21" s="293">
        <v>8.0399999999999991</v>
      </c>
      <c r="AP21" s="294">
        <v>6.1</v>
      </c>
      <c r="AQ21" s="295">
        <v>1.94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49" t="s">
        <v>534</v>
      </c>
      <c r="AL22" s="1150"/>
      <c r="AM22" s="1150"/>
      <c r="AN22" s="1151"/>
      <c r="AO22" s="298">
        <v>99.1</v>
      </c>
      <c r="AP22" s="299">
        <v>99</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0" t="s">
        <v>535</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c r="AT26" s="263"/>
    </row>
    <row r="27" spans="1:46" x14ac:dyDescent="0.15">
      <c r="A27" s="305"/>
      <c r="AO27" s="258"/>
      <c r="AP27" s="258"/>
      <c r="AQ27" s="258"/>
      <c r="AR27" s="258"/>
      <c r="AS27" s="258"/>
      <c r="AT27" s="258"/>
    </row>
    <row r="28" spans="1:46" ht="17.25" x14ac:dyDescent="0.1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1" t="s">
        <v>516</v>
      </c>
      <c r="AP30" s="268"/>
      <c r="AQ30" s="269" t="s">
        <v>517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2"/>
      <c r="AP31" s="274" t="s">
        <v>518</v>
      </c>
      <c r="AQ31" s="275" t="s">
        <v>519</v>
      </c>
      <c r="AR31" s="276" t="s">
        <v>520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7" t="s">
        <v>538</v>
      </c>
      <c r="AL32" s="1158"/>
      <c r="AM32" s="1158"/>
      <c r="AN32" s="1159"/>
      <c r="AO32" s="308">
        <v>7515013</v>
      </c>
      <c r="AP32" s="308">
        <v>76067</v>
      </c>
      <c r="AQ32" s="309">
        <v>33147</v>
      </c>
      <c r="AR32" s="310">
        <v>129.5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7" t="s">
        <v>539</v>
      </c>
      <c r="AL33" s="1158"/>
      <c r="AM33" s="1158"/>
      <c r="AN33" s="1159"/>
      <c r="AO33" s="308" t="s">
        <v>524</v>
      </c>
      <c r="AP33" s="308" t="s">
        <v>524</v>
      </c>
      <c r="AQ33" s="309">
        <v>7</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7" t="s">
        <v>540</v>
      </c>
      <c r="AL34" s="1158"/>
      <c r="AM34" s="1158"/>
      <c r="AN34" s="1159"/>
      <c r="AO34" s="308" t="s">
        <v>524</v>
      </c>
      <c r="AP34" s="308" t="s">
        <v>524</v>
      </c>
      <c r="AQ34" s="309">
        <v>24</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7" t="s">
        <v>541</v>
      </c>
      <c r="AL35" s="1158"/>
      <c r="AM35" s="1158"/>
      <c r="AN35" s="1159"/>
      <c r="AO35" s="308">
        <v>2286941</v>
      </c>
      <c r="AP35" s="308">
        <v>23148</v>
      </c>
      <c r="AQ35" s="309">
        <v>5872</v>
      </c>
      <c r="AR35" s="310">
        <v>294.2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7" t="s">
        <v>542</v>
      </c>
      <c r="AL36" s="1158"/>
      <c r="AM36" s="1158"/>
      <c r="AN36" s="1159"/>
      <c r="AO36" s="308">
        <v>51334</v>
      </c>
      <c r="AP36" s="308">
        <v>520</v>
      </c>
      <c r="AQ36" s="309">
        <v>1168</v>
      </c>
      <c r="AR36" s="310">
        <v>-55.5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7" t="s">
        <v>543</v>
      </c>
      <c r="AL37" s="1158"/>
      <c r="AM37" s="1158"/>
      <c r="AN37" s="1159"/>
      <c r="AO37" s="308">
        <v>5126</v>
      </c>
      <c r="AP37" s="308">
        <v>52</v>
      </c>
      <c r="AQ37" s="309">
        <v>720</v>
      </c>
      <c r="AR37" s="310">
        <v>-92.8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0" t="s">
        <v>544</v>
      </c>
      <c r="AL38" s="1161"/>
      <c r="AM38" s="1161"/>
      <c r="AN38" s="1162"/>
      <c r="AO38" s="311">
        <v>347</v>
      </c>
      <c r="AP38" s="311">
        <v>4</v>
      </c>
      <c r="AQ38" s="312">
        <v>1</v>
      </c>
      <c r="AR38" s="300">
        <v>300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0" t="s">
        <v>545</v>
      </c>
      <c r="AL39" s="1161"/>
      <c r="AM39" s="1161"/>
      <c r="AN39" s="1162"/>
      <c r="AO39" s="308">
        <v>-1519096</v>
      </c>
      <c r="AP39" s="308">
        <v>-15376</v>
      </c>
      <c r="AQ39" s="309">
        <v>-6245</v>
      </c>
      <c r="AR39" s="310">
        <v>146.19999999999999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7" t="s">
        <v>546</v>
      </c>
      <c r="AL40" s="1158"/>
      <c r="AM40" s="1158"/>
      <c r="AN40" s="1159"/>
      <c r="AO40" s="308">
        <v>-5881432</v>
      </c>
      <c r="AP40" s="308">
        <v>-59532</v>
      </c>
      <c r="AQ40" s="309">
        <v>-25563</v>
      </c>
      <c r="AR40" s="310">
        <v>132.9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3" t="s">
        <v>301</v>
      </c>
      <c r="AL41" s="1164"/>
      <c r="AM41" s="1164"/>
      <c r="AN41" s="1165"/>
      <c r="AO41" s="308">
        <v>2458233</v>
      </c>
      <c r="AP41" s="308">
        <v>24882</v>
      </c>
      <c r="AQ41" s="309">
        <v>9130</v>
      </c>
      <c r="AR41" s="310">
        <v>172.5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2" t="s">
        <v>516</v>
      </c>
      <c r="AN49" s="1154" t="s">
        <v>550</v>
      </c>
      <c r="AO49" s="1155"/>
      <c r="AP49" s="1155"/>
      <c r="AQ49" s="1155"/>
      <c r="AR49" s="115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3"/>
      <c r="AN50" s="324" t="s">
        <v>551</v>
      </c>
      <c r="AO50" s="325" t="s">
        <v>552</v>
      </c>
      <c r="AP50" s="326" t="s">
        <v>553</v>
      </c>
      <c r="AQ50" s="327" t="s">
        <v>554</v>
      </c>
      <c r="AR50" s="328" t="s">
        <v>555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7235749</v>
      </c>
      <c r="AN51" s="330">
        <v>69363</v>
      </c>
      <c r="AO51" s="331">
        <v>52.2</v>
      </c>
      <c r="AP51" s="332">
        <v>68655</v>
      </c>
      <c r="AQ51" s="333">
        <v>4.0999999999999996</v>
      </c>
      <c r="AR51" s="334">
        <v>48.1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4507207</v>
      </c>
      <c r="AN52" s="338">
        <v>43207</v>
      </c>
      <c r="AO52" s="339">
        <v>51.5</v>
      </c>
      <c r="AP52" s="340">
        <v>32316</v>
      </c>
      <c r="AQ52" s="341">
        <v>-1.4</v>
      </c>
      <c r="AR52" s="342">
        <v>52.9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4849492</v>
      </c>
      <c r="AN53" s="330">
        <v>47179</v>
      </c>
      <c r="AO53" s="331">
        <v>-32</v>
      </c>
      <c r="AP53" s="332">
        <v>66863</v>
      </c>
      <c r="AQ53" s="333">
        <v>-2.6</v>
      </c>
      <c r="AR53" s="334">
        <v>-29.4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2311488</v>
      </c>
      <c r="AN54" s="338">
        <v>22488</v>
      </c>
      <c r="AO54" s="339">
        <v>-48</v>
      </c>
      <c r="AP54" s="340">
        <v>32770</v>
      </c>
      <c r="AQ54" s="341">
        <v>1.4</v>
      </c>
      <c r="AR54" s="342">
        <v>-49.4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5973604</v>
      </c>
      <c r="AN55" s="330">
        <v>58951</v>
      </c>
      <c r="AO55" s="331">
        <v>25</v>
      </c>
      <c r="AP55" s="332">
        <v>72051</v>
      </c>
      <c r="AQ55" s="333">
        <v>7.8</v>
      </c>
      <c r="AR55" s="334">
        <v>17.2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2594492</v>
      </c>
      <c r="AN56" s="338">
        <v>25604</v>
      </c>
      <c r="AO56" s="339">
        <v>13.9</v>
      </c>
      <c r="AP56" s="340">
        <v>34140</v>
      </c>
      <c r="AQ56" s="341">
        <v>4.2</v>
      </c>
      <c r="AR56" s="342">
        <v>9.6999999999999993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10010161</v>
      </c>
      <c r="AN57" s="330">
        <v>99930</v>
      </c>
      <c r="AO57" s="331">
        <v>69.5</v>
      </c>
      <c r="AP57" s="332">
        <v>72756</v>
      </c>
      <c r="AQ57" s="333">
        <v>1</v>
      </c>
      <c r="AR57" s="334">
        <v>68.5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1955187</v>
      </c>
      <c r="AN58" s="338">
        <v>19518</v>
      </c>
      <c r="AO58" s="339">
        <v>-23.8</v>
      </c>
      <c r="AP58" s="340">
        <v>32117</v>
      </c>
      <c r="AQ58" s="341">
        <v>-5.9</v>
      </c>
      <c r="AR58" s="342">
        <v>-17.899999999999999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7745577</v>
      </c>
      <c r="AN59" s="330">
        <v>78400</v>
      </c>
      <c r="AO59" s="331">
        <v>-21.5</v>
      </c>
      <c r="AP59" s="332">
        <v>43955</v>
      </c>
      <c r="AQ59" s="333">
        <v>-39.6</v>
      </c>
      <c r="AR59" s="334">
        <v>18.100000000000001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1498120</v>
      </c>
      <c r="AN60" s="338">
        <v>15164</v>
      </c>
      <c r="AO60" s="339">
        <v>-22.3</v>
      </c>
      <c r="AP60" s="340">
        <v>21318</v>
      </c>
      <c r="AQ60" s="341">
        <v>-33.6</v>
      </c>
      <c r="AR60" s="342">
        <v>11.3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7162917</v>
      </c>
      <c r="AN61" s="345">
        <v>70765</v>
      </c>
      <c r="AO61" s="346">
        <v>18.600000000000001</v>
      </c>
      <c r="AP61" s="347">
        <v>64856</v>
      </c>
      <c r="AQ61" s="348">
        <v>-5.9</v>
      </c>
      <c r="AR61" s="334">
        <v>24.5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2573299</v>
      </c>
      <c r="AN62" s="338">
        <v>25196</v>
      </c>
      <c r="AO62" s="339">
        <v>-5.7</v>
      </c>
      <c r="AP62" s="340">
        <v>30532</v>
      </c>
      <c r="AQ62" s="341">
        <v>-7.1</v>
      </c>
      <c r="AR62" s="342">
        <v>1.4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Gd6wSCbXVkc4axYELg0hV7VYBZYncSJmmcQCNp7l0dmOg/tSYX0SJcaHCpiDmBN2xeEgaW+dKYMAQhaTRxmBcQ==" saltValue="qsDIiRHK18dBnKFKvm42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564</v>
      </c>
    </row>
    <row r="120" spans="125:125" ht="13.5" hidden="1" customHeight="1" x14ac:dyDescent="0.15"/>
    <row r="121" spans="125:125" ht="13.5" hidden="1" customHeight="1" x14ac:dyDescent="0.15">
      <c r="DU121" s="255"/>
    </row>
  </sheetData>
  <sheetProtection algorithmName="SHA-512" hashValue="Fo6EjaOFAjLJCWi8Or4svMH+Kszip2stQVmOjsVSgz2HkNIppbMh5g2OzDxyG/y1rQEmvWROjUELcj16umBxJw==" saltValue="YqWQZfdD9QQKJnjx+VtW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565</v>
      </c>
    </row>
  </sheetData>
  <sheetProtection algorithmName="SHA-512" hashValue="mqH2PNBpD1l0yaeS96pw27aY5qp8st0EPtE7evTHTXa5CivAb3GQPJEODx7GmEZcJUm6oNUIU0Q/NpGXZHte0w==" saltValue="uOB0o6etKMZyPmno4oRY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6" t="s">
        <v>3</v>
      </c>
      <c r="D47" s="1166"/>
      <c r="E47" s="1167"/>
      <c r="F47" s="11">
        <v>11.21</v>
      </c>
      <c r="G47" s="12">
        <v>10.33</v>
      </c>
      <c r="H47" s="12">
        <v>11.18</v>
      </c>
      <c r="I47" s="12">
        <v>9.76</v>
      </c>
      <c r="J47" s="13">
        <v>10.82</v>
      </c>
    </row>
    <row r="48" spans="2:10" ht="57.75" customHeight="1" x14ac:dyDescent="0.15">
      <c r="B48" s="14"/>
      <c r="C48" s="1168" t="s">
        <v>4</v>
      </c>
      <c r="D48" s="1168"/>
      <c r="E48" s="1169"/>
      <c r="F48" s="15">
        <v>3.68</v>
      </c>
      <c r="G48" s="16">
        <v>3.71</v>
      </c>
      <c r="H48" s="16">
        <v>5.13</v>
      </c>
      <c r="I48" s="16">
        <v>5.62</v>
      </c>
      <c r="J48" s="17">
        <v>6.41</v>
      </c>
    </row>
    <row r="49" spans="2:10" ht="57.75" customHeight="1" thickBot="1" x14ac:dyDescent="0.2">
      <c r="B49" s="18"/>
      <c r="C49" s="1170" t="s">
        <v>5</v>
      </c>
      <c r="D49" s="1170"/>
      <c r="E49" s="1171"/>
      <c r="F49" s="19" t="s">
        <v>571</v>
      </c>
      <c r="G49" s="20" t="s">
        <v>572</v>
      </c>
      <c r="H49" s="20">
        <v>2.29</v>
      </c>
      <c r="I49" s="20" t="s">
        <v>573</v>
      </c>
      <c r="J49" s="21">
        <v>4.3</v>
      </c>
    </row>
    <row r="50" spans="2:10" x14ac:dyDescent="0.15"/>
  </sheetData>
  <sheetProtection algorithmName="SHA-512" hashValue="ap9yrueagPfLETGBaHOpM5QxK1OToh7xzBbLVeyXP2Zf9EIJZmzSJZxY8pCXEUNB9IdkkPezWaaTfqFzl1tzxQ==" saltValue="wxu07HCNw7s+FUrlFFPJ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2023-03-15T04:29:27Z</cp:lastPrinted>
  <dcterms:created xsi:type="dcterms:W3CDTF">2023-02-20T03:57:42Z</dcterms:created>
  <dcterms:modified xsi:type="dcterms:W3CDTF">2023-03-20T07:50:37Z</dcterms:modified>
  <cp:category/>
</cp:coreProperties>
</file>