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73_財政状況資料\R04年度版\04_県提出\"/>
    </mc:Choice>
  </mc:AlternateContent>
  <bookViews>
    <workbookView xWindow="0" yWindow="0" windowWidth="15360" windowHeight="7635" tabRatio="899" activeTab="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P23" i="12" l="1"/>
  <c r="AA23" i="12"/>
  <c r="V23" i="12"/>
  <c r="Q23"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<sst xmlns="http://schemas.openxmlformats.org/spreadsheetml/2006/main" count="1200" uniqueCount="616">
  <si>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</si>
  <si>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</si>
  <si>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</si>
  <si>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</si>
  <si>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</si>
  <si>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</si>
  <si>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</si>
  <si>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</si>
  <si>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</si>
  <si>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</si>
  <si>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</si>
  <si>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</si>
  <si>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</si>
  <si>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</si>
  <si>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</si>
  <si>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</si>
  <si>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</si>
  <si>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</si>
  <si>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</si>
  <si>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</si>
  <si>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</si>
  <si>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</si>
  <si>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</si>
  <si>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</si>
  <si>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</si>
  <si>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</si>
  <si>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</si>
  <si>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</si>
  <si>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</si>
  <si>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</si>
  <si>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</si>
  <si>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</si>
  <si>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</si>
  <si>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</si>
  <si>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</si>
  <si>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</si>
  <si>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</si>
  <si>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</si>
  <si>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</si>
  <si>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</si>
  <si>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</si>
  <si>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</si>
  <si>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</si>
  <si>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</si>
  <si>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</si>
  <si>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</si>
  <si>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</si>
  <si>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</si>
  <si>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</si>
  <si>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</si>
  <si>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</si>
  <si>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</si>
  <si>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</si>
  <si>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</si>
  <si>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</si>
  <si>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</si>
  <si>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</si>
  <si>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</si>
  <si>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</si>
  <si>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</si>
  <si>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</si>
  <si>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</si>
  <si>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</si>
  <si>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</si>
  <si>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</si>
  <si>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</si>
  <si>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</si>
  <si>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</si>
  <si>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</si>
  <si>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</si>
  <si>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</si>
  <si>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</si>
  <si>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</si>
  <si>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</si>
  <si>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</si>
  <si>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</si>
  <si>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</si>
  <si>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</si>
  <si>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</si>
  <si>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</si>
  <si>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</si>
  <si>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</si>
  <si>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</si>
  <si>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</si>
  <si>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</si>
  <si>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</si>
  <si>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</si>
  <si>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</si>
  <si>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</si>
  <si>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</si>
  <si>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</si>
  <si>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</si>
  <si>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</si>
  <si>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</si>
  <si>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</si>
  <si>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</si>
  <si>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</si>
  <si>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</si>
  <si>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</si>
  <si>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酒田市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</si>
  <si>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</si>
  <si>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</si>
  <si>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</si>
  <si>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</si>
  <si>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</si>
  <si>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</si>
  <si>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</si>
  <si>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</si>
  <si>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</si>
  <si>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</si>
  <si>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</si>
  <si>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</si>
  <si>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</si>
  <si>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</si>
  <si>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</si>
  <si>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</si>
  <si>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</si>
  <si>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</si>
  <si>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</si>
  <si>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</si>
  <si>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</si>
  <si>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</si>
  <si>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</si>
  <si>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</si>
  <si>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</si>
  <si>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</si>
  <si>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</si>
  <si>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</si>
  <si>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</si>
  <si>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</si>
  <si>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</si>
  <si>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</si>
  <si>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</si>
  <si>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</si>
  <si>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</si>
  <si>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</si>
  <si>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</si>
  <si>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</si>
  <si>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</si>
  <si>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</si>
  <si>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</si>
  <si>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</si>
  <si>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</si>
  <si>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</si>
  <si>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</si>
  <si>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</si>
  <si>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</si>
  <si>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</si>
  <si>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</si>
  <si>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</si>
  <si>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</si>
  <si>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</si>
  <si>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</si>
  <si>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</si>
  <si>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</si>
  <si>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</si>
  <si>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</si>
  <si>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</si>
  <si>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</si>
  <si>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</si>
  <si>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</si>
  <si>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</si>
  <si>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</si>
  <si>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</si>
  <si>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</si>
  <si>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</si>
  <si>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</si>
  <si>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</si>
  <si>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</si>
  <si>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</si>
  <si>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</si>
  <si>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</si>
  <si>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</si>
  <si>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</si>
  <si>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</si>
  <si>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</si>
  <si>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</si>
  <si>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</si>
  <si>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</si>
  <si>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</si>
  <si>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</si>
  <si>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</si>
  <si>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</si>
  <si>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</si>
  <si>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</si>
  <si>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</si>
  <si>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</si>
  <si>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</si>
  <si>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</si>
  <si>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</si>
  <si>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</si>
  <si>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</si>
  <si>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</si>
  <si>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</si>
  <si>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</si>
  <si>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</si>
  <si>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</si>
  <si>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</si>
  <si>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</si>
  <si>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</si>
  <si>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</si>
  <si>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</si>
  <si>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</si>
  <si>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</si>
  <si>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</si>
  <si>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</si>
  <si>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</si>
  <si>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</si>
  <si>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</si>
  <si>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</si>
  <si>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</si>
  <si>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</si>
  <si>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</si>
  <si>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</si>
  <si>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</si>
  <si>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</si>
  <si>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</si>
  <si>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</si>
  <si>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山形県酒田市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</si>
  <si>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</si>
  <si>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</si>
  <si>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</si>
  <si>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</si>
  <si>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</si>
  <si>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</si>
  <si>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</si>
  <si>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</si>
  <si>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</si>
  <si>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</si>
  <si>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</si>
  <si>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</si>
  <si>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</si>
  <si>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</si>
  <si>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</si>
  <si>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</si>
  <si>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</si>
  <si>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</si>
  <si>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</si>
  <si>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</si>
  <si>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</si>
  <si>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</si>
  <si>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</si>
  <si>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</si>
  <si>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</si>
  <si>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</si>
  <si>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</si>
  <si>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</si>
  <si>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</si>
  <si>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</si>
  <si>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</si>
  <si>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</si>
  <si>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</si>
  <si>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</si>
  <si>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</si>
  <si>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</si>
  <si>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</si>
  <si>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</si>
  <si>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</si>
  <si>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</si>
  <si>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</si>
  <si>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</si>
  <si>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</si>
  <si>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</si>
  <si>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</si>
  <si>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</si>
  <si>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</si>
  <si>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</si>
  <si>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</si>
  <si>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</si>
  <si>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</si>
  <si>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</si>
  <si>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</si>
  <si>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</si>
  <si>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</si>
  <si>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</si>
  <si>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</si>
  <si>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</si>
  <si>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</si>
  <si>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</si>
  <si>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</si>
  <si>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</si>
  <si>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</si>
  <si>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</si>
  <si>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</si>
  <si>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</si>
  <si>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</si>
  <si>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</si>
  <si>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</si>
  <si>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</si>
  <si>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</si>
  <si>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</si>
  <si>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</si>
  <si>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</si>
  <si>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</si>
  <si>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</si>
  <si>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</si>
  <si>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</si>
  <si>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</si>
  <si>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</si>
  <si>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</si>
  <si>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</si>
  <si>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</si>
  <si>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</si>
  <si>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</si>
  <si>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</si>
  <si>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</si>
  <si>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</si>
  <si>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</si>
  <si>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</si>
  <si>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</si>
  <si>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</si>
  <si>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</si>
  <si>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</si>
  <si>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</si>
  <si>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</si>
  <si>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</si>
  <si>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</si>
  <si>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</si>
  <si>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</si>
  <si>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</si>
  <si>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</si>
  <si>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</si>
  <si>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</si>
  <si>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</si>
  <si>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</si>
  <si>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</si>
  <si>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</si>
  <si>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</si>
  <si>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</si>
  <si>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</si>
  <si>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</si>
  <si>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</si>
  <si>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</si>
  <si>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</si>
  <si>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</si>
  <si>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</si>
  <si>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</si>
  <si>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</si>
  <si>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</si>
  <si>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</si>
  <si>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交通</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</si>
  <si>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</si>
  <si>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</si>
  <si>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</si>
  <si>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</si>
  <si>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</si>
  <si>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</si>
  <si>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</si>
  <si>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と畜場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</si>
  <si>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</si>
  <si>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</si>
  <si>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</si>
  <si>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</si>
  <si>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</si>
  <si>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</si>
  <si>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</si>
  <si>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</si>
  <si>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</si>
  <si>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</si>
  <si>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</si>
  <si>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</si>
  <si>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</si>
  <si>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</si>
  <si>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</si>
  <si>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</si>
  <si>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</si>
  <si>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</si>
  <si>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</si>
  <si>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</si>
  <si>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</si>
  <si>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</si>
  <si>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山形県酒田市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</si>
  <si>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</si>
  <si>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</si>
  <si>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</si>
  <si>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</si>
  <si>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</si>
  <si>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</si>
  <si>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</si>
  <si>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</si>
  <si>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</si>
  <si>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</si>
  <si>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</si>
  <si>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</si>
  <si>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</si>
  <si>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</si>
  <si>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</si>
  <si>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</si>
  <si>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</si>
  <si>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</si>
  <si>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</si>
  <si>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</si>
  <si>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酒田市駐車場事業特別会計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</si>
  <si>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</si>
  <si>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</si>
  <si>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</si>
  <si>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</si>
  <si>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</si>
  <si>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</si>
  <si>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</si>
  <si>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</si>
  <si>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</si>
  <si>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</si>
  <si>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</si>
  <si>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</si>
  <si>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</si>
  <si>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</si>
  <si>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酒田市国民健康保険特別会計</t>
    <phoneticPr fontId="5"/>
  </si>
  <si>
    <t>酒田市介護保険特別会計</t>
    <phoneticPr fontId="5"/>
  </si>
  <si>
    <t>酒田市後期高齢者医療事業特別会計</t>
    <phoneticPr fontId="5"/>
  </si>
  <si>
    <t>酒田市水道事業会計</t>
    <phoneticPr fontId="5"/>
  </si>
  <si>
    <t>法適用企業</t>
    <phoneticPr fontId="5"/>
  </si>
  <si>
    <t>酒田市下水道事業会計</t>
    <phoneticPr fontId="5"/>
  </si>
  <si>
    <t>法適用企業</t>
    <phoneticPr fontId="5"/>
  </si>
  <si>
    <t>酒田市定期航路事業特別会計</t>
    <phoneticPr fontId="5"/>
  </si>
  <si>
    <t>-</t>
    <phoneticPr fontId="5"/>
  </si>
  <si>
    <t>法非適用企業</t>
    <phoneticPr fontId="5"/>
  </si>
  <si>
    <t>酒田市風力発電事業特別会計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</si>
  <si>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</si>
  <si>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</si>
  <si>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</si>
  <si>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</si>
  <si>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</si>
  <si>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</si>
  <si>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</si>
  <si>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</si>
  <si>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</si>
  <si>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</si>
  <si>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</si>
  <si>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</si>
  <si>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</si>
  <si>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</si>
  <si>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</si>
  <si>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</si>
  <si>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</si>
  <si>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</si>
  <si>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</si>
  <si>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</si>
  <si>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</si>
  <si>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</si>
  <si>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</si>
  <si>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</si>
  <si>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</si>
  <si>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</si>
  <si>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</si>
  <si>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</si>
  <si>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</si>
  <si>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</si>
  <si>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</si>
  <si>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</si>
  <si>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</si>
  <si>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</si>
  <si>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</si>
  <si>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</si>
  <si>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</si>
  <si>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</si>
  <si>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</si>
  <si>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</si>
  <si>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</si>
  <si>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</si>
  <si>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</si>
  <si>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</si>
  <si>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</si>
  <si>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</si>
  <si>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</si>
  <si>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</si>
  <si>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</si>
  <si>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</si>
  <si>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</si>
  <si>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</si>
  <si>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</si>
  <si>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</si>
  <si>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</si>
  <si>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</si>
  <si>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</si>
  <si>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</si>
  <si>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</si>
  <si>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</si>
  <si>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</si>
  <si>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酒田市下水道事業会計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</si>
  <si>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</si>
  <si>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</si>
  <si>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酒田市水道事業会計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</si>
  <si>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</si>
  <si>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酒田市風力発電事業特別会計</t>
    <phoneticPr fontId="5"/>
  </si>
  <si>
    <t>(Ｆ)</t>
    <phoneticPr fontId="5"/>
  </si>
  <si>
    <t>酒田市定期航路事業特別会計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</si>
  <si>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</si>
  <si>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</si>
  <si>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</si>
  <si>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</si>
  <si>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</si>
  <si>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</si>
  <si>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</si>
  <si>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</si>
  <si>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</si>
  <si>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</si>
  <si>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</si>
  <si>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</si>
  <si>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</si>
  <si>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</si>
  <si>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</si>
  <si>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</si>
  <si>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</si>
  <si>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</si>
  <si>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</si>
  <si>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</si>
  <si>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</si>
  <si>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</si>
  <si>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</si>
  <si>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</si>
  <si>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</si>
  <si>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</si>
  <si>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</si>
  <si>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</si>
  <si>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</si>
  <si>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</si>
  <si>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</si>
  <si>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</si>
  <si>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</si>
  <si>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</si>
  <si>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</si>
  <si>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</si>
  <si>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</si>
  <si>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</si>
  <si>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</si>
  <si>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</si>
  <si>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</si>
  <si>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</si>
  <si>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</si>
  <si>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</si>
  <si>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</si>
  <si>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</si>
  <si>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</si>
  <si>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</si>
  <si>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</si>
  <si>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</si>
  <si>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</si>
  <si>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</si>
  <si>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</si>
  <si>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</si>
  <si>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</si>
  <si>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</si>
  <si>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</si>
  <si>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</si>
  <si>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</si>
  <si>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</si>
  <si>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</si>
  <si>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</si>
  <si>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</si>
  <si>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</si>
  <si>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</si>
  <si>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</si>
  <si>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</si>
  <si>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</si>
  <si>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</si>
  <si>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</si>
  <si>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</si>
  <si>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</si>
  <si>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</si>
  <si>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</si>
  <si>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</si>
  <si>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</si>
  <si>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</si>
  <si>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</si>
  <si>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</si>
  <si>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</si>
  <si>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</si>
  <si>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</si>
  <si>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</si>
  <si>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1.00</t>
  </si>
  <si>
    <t>▲ 0.67</t>
  </si>
  <si>
    <t>酒田市水道事業会計</t>
  </si>
  <si>
    <t>一般会計</t>
  </si>
  <si>
    <t>酒田市下水道事業会計</t>
  </si>
  <si>
    <t>酒田市介護保険特別会計</t>
  </si>
  <si>
    <t>酒田市後期高齢者医療事業特別会計</t>
  </si>
  <si>
    <t>酒田市風力発電事業特別会計</t>
  </si>
  <si>
    <t>酒田市国民健康保険特別会計</t>
  </si>
  <si>
    <t>酒田市駐車場事業特別会計</t>
  </si>
  <si>
    <t>▲ 0.00</t>
  </si>
  <si>
    <t>その他会計（赤字）</t>
  </si>
  <si>
    <t>その他会計（黒字）</t>
  </si>
  <si>
    <t>（百万円）</t>
    <phoneticPr fontId="5"/>
  </si>
  <si>
    <t>H30</t>
    <phoneticPr fontId="5"/>
  </si>
  <si>
    <t>R01</t>
    <phoneticPr fontId="5"/>
  </si>
  <si>
    <t>R02</t>
    <phoneticPr fontId="5"/>
  </si>
  <si>
    <t>R03</t>
    <phoneticPr fontId="5"/>
  </si>
  <si>
    <t>R04</t>
    <phoneticPr fontId="5"/>
  </si>
  <si>
    <t>地域づくり基金</t>
    <rPh sb="0" eb="2">
      <t>チイキ</t>
    </rPh>
    <rPh sb="5" eb="7">
      <t>キキン</t>
    </rPh>
    <phoneticPr fontId="5"/>
  </si>
  <si>
    <t>公共施設等整備基金</t>
    <rPh sb="0" eb="2">
      <t>コウキョウ</t>
    </rPh>
    <rPh sb="2" eb="4">
      <t>シセツ</t>
    </rPh>
    <rPh sb="4" eb="5">
      <t>トウ</t>
    </rPh>
    <rPh sb="5" eb="7">
      <t>セイビ</t>
    </rPh>
    <rPh sb="7" eb="9">
      <t>キキン</t>
    </rPh>
    <phoneticPr fontId="2"/>
  </si>
  <si>
    <t>さかた応援基金</t>
    <rPh sb="3" eb="5">
      <t>オウエン</t>
    </rPh>
    <rPh sb="5" eb="7">
      <t>キキン</t>
    </rPh>
    <phoneticPr fontId="2"/>
  </si>
  <si>
    <t>退職手当基金</t>
    <rPh sb="0" eb="2">
      <t>タイショク</t>
    </rPh>
    <rPh sb="2" eb="4">
      <t>テアテ</t>
    </rPh>
    <rPh sb="4" eb="6">
      <t>キキン</t>
    </rPh>
    <phoneticPr fontId="2"/>
  </si>
  <si>
    <t>社会福祉基金</t>
    <rPh sb="0" eb="2">
      <t>シャカイ</t>
    </rPh>
    <rPh sb="2" eb="4">
      <t>フクシ</t>
    </rPh>
    <rPh sb="4" eb="6">
      <t>キキン</t>
    </rPh>
    <phoneticPr fontId="2"/>
  </si>
  <si>
    <t>酒田市スポーツ協会</t>
  </si>
  <si>
    <t>酒田市体育協会</t>
  </si>
  <si>
    <t>酒田駐車ビル</t>
  </si>
  <si>
    <t>酒田まちづくり開発</t>
  </si>
  <si>
    <t>最上川クリーングリーン</t>
  </si>
  <si>
    <t>鳥海やわた観光</t>
  </si>
  <si>
    <t>ひらた悠々の杜</t>
  </si>
  <si>
    <t>さかた文化財団</t>
  </si>
  <si>
    <t>酒田DMO</t>
  </si>
  <si>
    <t>山形県・酒田市病院機構</t>
  </si>
  <si>
    <t>光の湊</t>
  </si>
  <si>
    <t>-</t>
    <phoneticPr fontId="2"/>
  </si>
  <si>
    <t>-</t>
    <phoneticPr fontId="2"/>
  </si>
  <si>
    <t>酒田地区広域行政組合</t>
    <rPh sb="0" eb="2">
      <t>サカタ</t>
    </rPh>
    <rPh sb="2" eb="4">
      <t>チク</t>
    </rPh>
    <rPh sb="4" eb="6">
      <t>コウイキ</t>
    </rPh>
    <rPh sb="6" eb="8">
      <t>ギョウセイ</t>
    </rPh>
    <rPh sb="8" eb="10">
      <t>クミアイ</t>
    </rPh>
    <phoneticPr fontId="2"/>
  </si>
  <si>
    <t>庄内広域行政組合（普通会計分）</t>
    <rPh sb="0" eb="2">
      <t>ショウナイ</t>
    </rPh>
    <rPh sb="2" eb="4">
      <t>コウイキ</t>
    </rPh>
    <rPh sb="4" eb="6">
      <t>ギョウセイ</t>
    </rPh>
    <rPh sb="6" eb="8">
      <t>クミアイ</t>
    </rPh>
    <rPh sb="9" eb="11">
      <t>フツウ</t>
    </rPh>
    <rPh sb="11" eb="13">
      <t>カイケイ</t>
    </rPh>
    <rPh sb="13" eb="14">
      <t>ブン</t>
    </rPh>
    <phoneticPr fontId="2"/>
  </si>
  <si>
    <t>庄内広域行政組合（青果市場事業特別会計）</t>
    <rPh sb="0" eb="2">
      <t>ショウナイ</t>
    </rPh>
    <rPh sb="2" eb="4">
      <t>コウイキ</t>
    </rPh>
    <rPh sb="4" eb="6">
      <t>ギョウセイ</t>
    </rPh>
    <rPh sb="6" eb="8">
      <t>クミアイ</t>
    </rPh>
    <rPh sb="9" eb="11">
      <t>セイカ</t>
    </rPh>
    <rPh sb="11" eb="13">
      <t>シジョウ</t>
    </rPh>
    <rPh sb="13" eb="15">
      <t>ジギョウ</t>
    </rPh>
    <rPh sb="15" eb="17">
      <t>トクベツ</t>
    </rPh>
    <rPh sb="17" eb="19">
      <t>カイケイ</t>
    </rPh>
    <phoneticPr fontId="2"/>
  </si>
  <si>
    <t>庄内広域行政組合（庄内食肉流通センター事業特別会計）</t>
    <rPh sb="0" eb="2">
      <t>ショウナイ</t>
    </rPh>
    <rPh sb="2" eb="4">
      <t>コウイキ</t>
    </rPh>
    <rPh sb="4" eb="6">
      <t>ギョウセイ</t>
    </rPh>
    <rPh sb="6" eb="8">
      <t>クミアイ</t>
    </rPh>
    <rPh sb="9" eb="11">
      <t>ショウナイ</t>
    </rPh>
    <rPh sb="11" eb="13">
      <t>ショクニク</t>
    </rPh>
    <rPh sb="13" eb="15">
      <t>リュウツウ</t>
    </rPh>
    <rPh sb="19" eb="21">
      <t>ジギョウ</t>
    </rPh>
    <rPh sb="21" eb="23">
      <t>トクベツ</t>
    </rPh>
    <rPh sb="23" eb="25">
      <t>カイケイ</t>
    </rPh>
    <phoneticPr fontId="2"/>
  </si>
  <si>
    <t>山形県後期高齢者医療広域連合（普通会計分）</t>
  </si>
  <si>
    <t>山形県後期高齢者医療広域連合（事業会計分）</t>
  </si>
  <si>
    <t>山形県消防補償等組合</t>
  </si>
  <si>
    <t>山形県自治会館管理組合</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</si>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</sst>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72756</c:v>
                </c:pt>
                <c:pt idx="3">
                  <c:v>43955</c:v>
                </c:pt>
                <c:pt idx="4">
                  <c:v>41921</c:v>
                </c:pt>
              </c:numCache>
            </c:numRef>
          </c:val>
          <c:smooth val="0"/>
          <c:extLst>
            <c:ext xmlns:c16="http://schemas.microsoft.com/office/drawing/2014/chart" uri="{C3380CC4-5D6E-409C-BE32-E72D297353CC}">
              <c16:uniqueId val="{00000000-1BAC-4BEC-89FE-01DD76E016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47179</c:v>
                </c:pt>
                <c:pt idx="1">
                  <c:v>58951</c:v>
                </c:pt>
                <c:pt idx="2">
                  <c:v>99930</c:v>
                </c:pt>
                <c:pt idx="3">
                  <c:v>78400</c:v>
                </c:pt>
                <c:pt idx="4">
                  <c:v>57611</c:v>
                </c:pt>
              </c:numCache>
            </c:numRef>
          </c:val>
          <c:smooth val="0"/>
          <c:extLst>
            <c:ext xmlns:c16="http://schemas.microsoft.com/office/drawing/2014/chart" uri="{C3380CC4-5D6E-409C-BE32-E72D297353CC}">
              <c16:uniqueId val="{00000001-1BAC-4BEC-89FE-01DD76E016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3.71</c:v>
                </c:pt>
                <c:pt idx="1">
                  <c:v>5.13</c:v>
                </c:pt>
                <c:pt idx="2">
                  <c:v>5.62</c:v>
                </c:pt>
                <c:pt idx="3">
                  <c:v>6.41</c:v>
                </c:pt>
                <c:pt idx="4">
                  <c:v>5.49</c:v>
                </c:pt>
              </c:numCache>
            </c:numRef>
          </c:val>
          <c:extLst>
            <c:ext xmlns:c16="http://schemas.microsoft.com/office/drawing/2014/chart" uri="{C3380CC4-5D6E-409C-BE32-E72D297353CC}">
              <c16:uniqueId val="{00000000-D091-4909-A7A3-2979C11642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10.33</c:v>
                </c:pt>
                <c:pt idx="1">
                  <c:v>11.18</c:v>
                </c:pt>
                <c:pt idx="2">
                  <c:v>9.76</c:v>
                </c:pt>
                <c:pt idx="3">
                  <c:v>10.82</c:v>
                </c:pt>
                <c:pt idx="4">
                  <c:v>12.49</c:v>
                </c:pt>
              </c:numCache>
            </c:numRef>
          </c:val>
          <c:extLst>
            <c:ext xmlns:c16="http://schemas.microsoft.com/office/drawing/2014/chart" uri="{C3380CC4-5D6E-409C-BE32-E72D297353CC}">
              <c16:uniqueId val="{00000001-D091-4909-A7A3-2979C116421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c:v>
                </c:pt>
                <c:pt idx="1">
                  <c:v>2.29</c:v>
                </c:pt>
                <c:pt idx="2">
                  <c:v>-0.67</c:v>
                </c:pt>
                <c:pt idx="3">
                  <c:v>4.3</c:v>
                </c:pt>
                <c:pt idx="4">
                  <c:v>1.71</c:v>
                </c:pt>
              </c:numCache>
            </c:numRef>
          </c:val>
          <c:smooth val="0"/>
          <c:extLst>
            <c:ext xmlns:c16="http://schemas.microsoft.com/office/drawing/2014/chart" uri="{C3380CC4-5D6E-409C-BE32-E72D297353CC}">
              <c16:uniqueId val="{00000002-D091-4909-A7A3-2979C116421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200-4102-8443-C840CE90D4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00-4102-8443-C840CE90D4AD}"/>
            </c:ext>
          </c:extLst>
        </c:ser>
        <c:ser>
          <c:idx val="2"/>
          <c:order val="2"/>
          <c:tx>
            <c:strRef>
              <c:f>データシート!$A$29</c:f>
              <c:strCache>
                <c:ptCount val="1"/>
                <c:pt idx="0">
                  <c:v>酒田市駐車場事業特別会計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2-D200-4102-8443-C840CE90D4AD}"/>
            </c:ext>
          </c:extLst>
        </c:ser>
        <c:ser>
          <c:idx val="3"/>
          <c:order val="3"/>
          <c:tx>
            <c:strRef>
              <c:f>データシート!$A$30</c:f>
              <c:strCache>
                <c:ptCount val="1"/>
                <c:pt idx="0">
                  <c:v>酒田市国民健康保険特別会計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1.43</c:v>
                </c:pt>
                <c:pt idx="2">
                  <c:v>#N/A</c:v>
                </c:pt>
                <c:pt idx="3">
                  <c:v>0.34</c:v>
                </c:pt>
                <c:pt idx="4">
                  <c:v>#N/A</c:v>
                </c:pt>
                <c:pt idx="5">
                  <c:v>0.14000000000000001</c:v>
                </c:pt>
                <c:pt idx="6">
                  <c:v>#N/A</c:v>
                </c:pt>
                <c:pt idx="7">
                  <c:v>0.01</c:v>
                </c:pt>
                <c:pt idx="8">
                  <c:v>#N/A</c:v>
                </c:pt>
                <c:pt idx="9">
                  <c:v>0.03</c:v>
                </c:pt>
              </c:numCache>
            </c:numRef>
          </c:val>
          <c:extLst>
            <c:ext xmlns:c16="http://schemas.microsoft.com/office/drawing/2014/chart" uri="{C3380CC4-5D6E-409C-BE32-E72D297353CC}">
              <c16:uniqueId val="{00000003-D200-4102-8443-C840CE90D4AD}"/>
            </c:ext>
          </c:extLst>
        </c:ser>
        <c:ser>
          <c:idx val="4"/>
          <c:order val="4"/>
          <c:tx>
            <c:strRef>
              <c:f>データシート!$A$31</c:f>
              <c:strCache>
                <c:ptCount val="1"/>
                <c:pt idx="0">
                  <c:v>酒田市風力発電事業特別会計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1.08</c:v>
                </c:pt>
                <c:pt idx="8">
                  <c:v>#N/A</c:v>
                </c:pt>
                <c:pt idx="9">
                  <c:v>0.09</c:v>
                </c:pt>
              </c:numCache>
            </c:numRef>
          </c:val>
          <c:extLst>
            <c:ext xmlns:c16="http://schemas.microsoft.com/office/drawing/2014/chart" uri="{C3380CC4-5D6E-409C-BE32-E72D297353CC}">
              <c16:uniqueId val="{00000004-D200-4102-8443-C840CE90D4AD}"/>
            </c:ext>
          </c:extLst>
        </c:ser>
        <c:ser>
          <c:idx val="5"/>
          <c:order val="5"/>
          <c:tx>
            <c:strRef>
              <c:f>データシート!$A$32</c:f>
              <c:strCache>
                <c:ptCount val="1"/>
                <c:pt idx="0">
                  <c:v>酒田市後期高齢者医療事業特別会計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0.02</c:v>
                </c:pt>
                <c:pt idx="8">
                  <c:v>#N/A</c:v>
                </c:pt>
                <c:pt idx="9">
                  <c:v>0.15</c:v>
                </c:pt>
              </c:numCache>
            </c:numRef>
          </c:val>
          <c:extLst>
            <c:ext xmlns:c16="http://schemas.microsoft.com/office/drawing/2014/chart" uri="{C3380CC4-5D6E-409C-BE32-E72D297353CC}">
              <c16:uniqueId val="{00000005-D200-4102-8443-C840CE90D4AD}"/>
            </c:ext>
          </c:extLst>
        </c:ser>
        <c:ser>
          <c:idx val="6"/>
          <c:order val="6"/>
          <c:tx>
            <c:strRef>
              <c:f>データシート!$A$33</c:f>
              <c:strCache>
                <c:ptCount val="1"/>
                <c:pt idx="0">
                  <c:v>酒田市介護保険特別会計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1.08</c:v>
                </c:pt>
                <c:pt idx="2">
                  <c:v>#N/A</c:v>
                </c:pt>
                <c:pt idx="3">
                  <c:v>0.59</c:v>
                </c:pt>
                <c:pt idx="4">
                  <c:v>#N/A</c:v>
                </c:pt>
                <c:pt idx="5">
                  <c:v>1.01</c:v>
                </c:pt>
                <c:pt idx="6">
                  <c:v>#N/A</c:v>
                </c:pt>
                <c:pt idx="7">
                  <c:v>1.37</c:v>
                </c:pt>
                <c:pt idx="8">
                  <c:v>#N/A</c:v>
                </c:pt>
                <c:pt idx="9">
                  <c:v>1.74</c:v>
                </c:pt>
              </c:numCache>
            </c:numRef>
          </c:val>
          <c:extLst>
            <c:ext xmlns:c16="http://schemas.microsoft.com/office/drawing/2014/chart" uri="{C3380CC4-5D6E-409C-BE32-E72D297353CC}">
              <c16:uniqueId val="{00000006-D200-4102-8443-C840CE90D4AD}"/>
            </c:ext>
          </c:extLst>
        </c:ser>
        <c:ser>
          <c:idx val="7"/>
          <c:order val="7"/>
          <c:tx>
            <c:strRef>
              <c:f>データシート!$A$34</c:f>
              <c:strCache>
                <c:ptCount val="1"/>
                <c:pt idx="0">
                  <c:v>酒田市下水道事業会計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2.16</c:v>
                </c:pt>
                <c:pt idx="2">
                  <c:v>#N/A</c:v>
                </c:pt>
                <c:pt idx="3">
                  <c:v>2.15</c:v>
                </c:pt>
                <c:pt idx="4">
                  <c:v>#N/A</c:v>
                </c:pt>
                <c:pt idx="5">
                  <c:v>3.2</c:v>
                </c:pt>
                <c:pt idx="6">
                  <c:v>#N/A</c:v>
                </c:pt>
                <c:pt idx="7">
                  <c:v>3.47</c:v>
                </c:pt>
                <c:pt idx="8">
                  <c:v>#N/A</c:v>
                </c:pt>
                <c:pt idx="9">
                  <c:v>3.86</c:v>
                </c:pt>
              </c:numCache>
            </c:numRef>
          </c:val>
          <c:extLst>
            <c:ext xmlns:c16="http://schemas.microsoft.com/office/drawing/2014/chart" uri="{C3380CC4-5D6E-409C-BE32-E72D297353CC}">
              <c16:uniqueId val="{00000007-D200-4102-8443-C840CE90D4A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3.69</c:v>
                </c:pt>
                <c:pt idx="2">
                  <c:v>#N/A</c:v>
                </c:pt>
                <c:pt idx="3">
                  <c:v>5.0999999999999996</c:v>
                </c:pt>
                <c:pt idx="4">
                  <c:v>#N/A</c:v>
                </c:pt>
                <c:pt idx="5">
                  <c:v>5.62</c:v>
                </c:pt>
                <c:pt idx="6">
                  <c:v>#N/A</c:v>
                </c:pt>
                <c:pt idx="7">
                  <c:v>6.4</c:v>
                </c:pt>
                <c:pt idx="8">
                  <c:v>#N/A</c:v>
                </c:pt>
                <c:pt idx="9">
                  <c:v>5.48</c:v>
                </c:pt>
              </c:numCache>
            </c:numRef>
          </c:val>
          <c:extLst>
            <c:ext xmlns:c16="http://schemas.microsoft.com/office/drawing/2014/chart" uri="{C3380CC4-5D6E-409C-BE32-E72D297353CC}">
              <c16:uniqueId val="{00000008-D200-4102-8443-C840CE90D4AD}"/>
            </c:ext>
          </c:extLst>
        </c:ser>
        <c:ser>
          <c:idx val="9"/>
          <c:order val="9"/>
          <c:tx>
            <c:strRef>
              <c:f>データシート!$A$36</c:f>
              <c:strCache>
                <c:ptCount val="1"/>
                <c:pt idx="0">
                  <c:v>酒田市水道事業会計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15.74</c:v>
                </c:pt>
                <c:pt idx="2">
                  <c:v>#N/A</c:v>
                </c:pt>
                <c:pt idx="3">
                  <c:v>16.850000000000001</c:v>
                </c:pt>
                <c:pt idx="4">
                  <c:v>#N/A</c:v>
                </c:pt>
                <c:pt idx="5">
                  <c:v>17.22</c:v>
                </c:pt>
                <c:pt idx="6">
                  <c:v>#N/A</c:v>
                </c:pt>
                <c:pt idx="7">
                  <c:v>16.43</c:v>
                </c:pt>
                <c:pt idx="8">
                  <c:v>#N/A</c:v>
                </c:pt>
                <c:pt idx="9">
                  <c:v>17.52</c:v>
                </c:pt>
              </c:numCache>
            </c:numRef>
          </c:val>
          <c:extLst>
            <c:ext xmlns:c16="http://schemas.microsoft.com/office/drawing/2014/chart" uri="{C3380CC4-5D6E-409C-BE32-E72D297353CC}">
              <c16:uniqueId val="{00000009-D200-4102-8443-C840CE90D4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7534</c:v>
                </c:pt>
                <c:pt idx="5">
                  <c:v>7328</c:v>
                </c:pt>
                <c:pt idx="8">
                  <c:v>7434</c:v>
                </c:pt>
                <c:pt idx="11">
                  <c:v>7401</c:v>
                </c:pt>
                <c:pt idx="14">
                  <c:v>7415</c:v>
                </c:pt>
              </c:numCache>
            </c:numRef>
          </c:val>
          <c:extLst>
            <c:ext xmlns:c16="http://schemas.microsoft.com/office/drawing/2014/chart" uri="{C3380CC4-5D6E-409C-BE32-E72D297353CC}">
              <c16:uniqueId val="{00000000-2398-4E99-9227-C9C8F04015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98-4E99-9227-C9C8F04015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42</c:v>
                </c:pt>
                <c:pt idx="3">
                  <c:v>18</c:v>
                </c:pt>
                <c:pt idx="6">
                  <c:v>14</c:v>
                </c:pt>
                <c:pt idx="9">
                  <c:v>5</c:v>
                </c:pt>
                <c:pt idx="12">
                  <c:v>5</c:v>
                </c:pt>
              </c:numCache>
            </c:numRef>
          </c:val>
          <c:extLst>
            <c:ext xmlns:c16="http://schemas.microsoft.com/office/drawing/2014/chart" uri="{C3380CC4-5D6E-409C-BE32-E72D297353CC}">
              <c16:uniqueId val="{00000002-2398-4E99-9227-C9C8F04015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39</c:v>
                </c:pt>
                <c:pt idx="3">
                  <c:v>44</c:v>
                </c:pt>
                <c:pt idx="6">
                  <c:v>44</c:v>
                </c:pt>
                <c:pt idx="9">
                  <c:v>51</c:v>
                </c:pt>
                <c:pt idx="12">
                  <c:v>56</c:v>
                </c:pt>
              </c:numCache>
            </c:numRef>
          </c:val>
          <c:extLst>
            <c:ext xmlns:c16="http://schemas.microsoft.com/office/drawing/2014/chart" uri="{C3380CC4-5D6E-409C-BE32-E72D297353CC}">
              <c16:uniqueId val="{00000003-2398-4E99-9227-C9C8F04015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2236</c:v>
                </c:pt>
                <c:pt idx="3">
                  <c:v>2359</c:v>
                </c:pt>
                <c:pt idx="6">
                  <c:v>2326</c:v>
                </c:pt>
                <c:pt idx="9">
                  <c:v>2287</c:v>
                </c:pt>
                <c:pt idx="12">
                  <c:v>2141</c:v>
                </c:pt>
              </c:numCache>
            </c:numRef>
          </c:val>
          <c:extLst>
            <c:ext xmlns:c16="http://schemas.microsoft.com/office/drawing/2014/chart" uri="{C3380CC4-5D6E-409C-BE32-E72D297353CC}">
              <c16:uniqueId val="{00000004-2398-4E99-9227-C9C8F04015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98-4E99-9227-C9C8F04015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98-4E99-9227-C9C8F04015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7533</c:v>
                </c:pt>
                <c:pt idx="3">
                  <c:v>7281</c:v>
                </c:pt>
                <c:pt idx="6">
                  <c:v>7370</c:v>
                </c:pt>
                <c:pt idx="9">
                  <c:v>7515</c:v>
                </c:pt>
                <c:pt idx="12">
                  <c:v>7560</c:v>
                </c:pt>
              </c:numCache>
            </c:numRef>
          </c:val>
          <c:extLst>
            <c:ext xmlns:c16="http://schemas.microsoft.com/office/drawing/2014/chart" uri="{C3380CC4-5D6E-409C-BE32-E72D297353CC}">
              <c16:uniqueId val="{00000007-2398-4E99-9227-C9C8F04015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2316</c:v>
                </c:pt>
                <c:pt idx="2">
                  <c:v>#N/A</c:v>
                </c:pt>
                <c:pt idx="3">
                  <c:v>#N/A</c:v>
                </c:pt>
                <c:pt idx="4">
                  <c:v>2374</c:v>
                </c:pt>
                <c:pt idx="5">
                  <c:v>#N/A</c:v>
                </c:pt>
                <c:pt idx="6">
                  <c:v>#N/A</c:v>
                </c:pt>
                <c:pt idx="7">
                  <c:v>2320</c:v>
                </c:pt>
                <c:pt idx="8">
                  <c:v>#N/A</c:v>
                </c:pt>
                <c:pt idx="9">
                  <c:v>#N/A</c:v>
                </c:pt>
                <c:pt idx="10">
                  <c:v>2457</c:v>
                </c:pt>
                <c:pt idx="11">
                  <c:v>#N/A</c:v>
                </c:pt>
                <c:pt idx="12">
                  <c:v>#N/A</c:v>
                </c:pt>
                <c:pt idx="13">
                  <c:v>2347</c:v>
                </c:pt>
                <c:pt idx="14">
                  <c:v>#N/A</c:v>
                </c:pt>
              </c:numCache>
            </c:numRef>
          </c:val>
          <c:smooth val="0"/>
          <c:extLst>
            <c:ext xmlns:c16="http://schemas.microsoft.com/office/drawing/2014/chart" uri="{C3380CC4-5D6E-409C-BE32-E72D297353CC}">
              <c16:uniqueId val="{00000008-2398-4E99-9227-C9C8F04015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63162</c:v>
                </c:pt>
                <c:pt idx="5">
                  <c:v>61710</c:v>
                </c:pt>
                <c:pt idx="8">
                  <c:v>59908</c:v>
                </c:pt>
                <c:pt idx="11">
                  <c:v>56797</c:v>
                </c:pt>
                <c:pt idx="14">
                  <c:v>54179</c:v>
                </c:pt>
              </c:numCache>
            </c:numRef>
          </c:val>
          <c:extLst>
            <c:ext xmlns:c16="http://schemas.microsoft.com/office/drawing/2014/chart" uri="{C3380CC4-5D6E-409C-BE32-E72D297353CC}">
              <c16:uniqueId val="{00000000-9361-46C5-A05F-3D7C263775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13507</c:v>
                </c:pt>
                <c:pt idx="5">
                  <c:v>12945</c:v>
                </c:pt>
                <c:pt idx="8">
                  <c:v>12667</c:v>
                </c:pt>
                <c:pt idx="11">
                  <c:v>12530</c:v>
                </c:pt>
                <c:pt idx="14">
                  <c:v>11707</c:v>
                </c:pt>
              </c:numCache>
            </c:numRef>
          </c:val>
          <c:extLst>
            <c:ext xmlns:c16="http://schemas.microsoft.com/office/drawing/2014/chart" uri="{C3380CC4-5D6E-409C-BE32-E72D297353CC}">
              <c16:uniqueId val="{00000001-9361-46C5-A05F-3D7C263775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10301</c:v>
                </c:pt>
                <c:pt idx="5">
                  <c:v>9585</c:v>
                </c:pt>
                <c:pt idx="8">
                  <c:v>9574</c:v>
                </c:pt>
                <c:pt idx="11">
                  <c:v>11786</c:v>
                </c:pt>
                <c:pt idx="14">
                  <c:v>12614</c:v>
                </c:pt>
              </c:numCache>
            </c:numRef>
          </c:val>
          <c:extLst>
            <c:ext xmlns:c16="http://schemas.microsoft.com/office/drawing/2014/chart" uri="{C3380CC4-5D6E-409C-BE32-E72D297353CC}">
              <c16:uniqueId val="{00000002-9361-46C5-A05F-3D7C263775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61-46C5-A05F-3D7C263775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61-46C5-A05F-3D7C263775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61-46C5-A05F-3D7C263775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8174</c:v>
                </c:pt>
                <c:pt idx="3">
                  <c:v>7657</c:v>
                </c:pt>
                <c:pt idx="6">
                  <c:v>7419</c:v>
                </c:pt>
                <c:pt idx="9">
                  <c:v>7261</c:v>
                </c:pt>
                <c:pt idx="12">
                  <c:v>7131</c:v>
                </c:pt>
              </c:numCache>
            </c:numRef>
          </c:val>
          <c:extLst>
            <c:ext xmlns:c16="http://schemas.microsoft.com/office/drawing/2014/chart" uri="{C3380CC4-5D6E-409C-BE32-E72D297353CC}">
              <c16:uniqueId val="{00000006-9361-46C5-A05F-3D7C263775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350</c:v>
                </c:pt>
                <c:pt idx="3">
                  <c:v>1665</c:v>
                </c:pt>
                <c:pt idx="6">
                  <c:v>2564</c:v>
                </c:pt>
                <c:pt idx="9">
                  <c:v>3603</c:v>
                </c:pt>
                <c:pt idx="12">
                  <c:v>4101</c:v>
                </c:pt>
              </c:numCache>
            </c:numRef>
          </c:val>
          <c:extLst>
            <c:ext xmlns:c16="http://schemas.microsoft.com/office/drawing/2014/chart" uri="{C3380CC4-5D6E-409C-BE32-E72D297353CC}">
              <c16:uniqueId val="{00000007-9361-46C5-A05F-3D7C263775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24950</c:v>
                </c:pt>
                <c:pt idx="3">
                  <c:v>22978</c:v>
                </c:pt>
                <c:pt idx="6">
                  <c:v>21661</c:v>
                </c:pt>
                <c:pt idx="9">
                  <c:v>20626</c:v>
                </c:pt>
                <c:pt idx="12">
                  <c:v>18815</c:v>
                </c:pt>
              </c:numCache>
            </c:numRef>
          </c:val>
          <c:extLst>
            <c:ext xmlns:c16="http://schemas.microsoft.com/office/drawing/2014/chart" uri="{C3380CC4-5D6E-409C-BE32-E72D297353CC}">
              <c16:uniqueId val="{00000008-9361-46C5-A05F-3D7C263775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43</c:v>
                </c:pt>
                <c:pt idx="3">
                  <c:v>26</c:v>
                </c:pt>
                <c:pt idx="6">
                  <c:v>12</c:v>
                </c:pt>
                <c:pt idx="9">
                  <c:v>8</c:v>
                </c:pt>
                <c:pt idx="12">
                  <c:v>3</c:v>
                </c:pt>
              </c:numCache>
            </c:numRef>
          </c:val>
          <c:extLst>
            <c:ext xmlns:c16="http://schemas.microsoft.com/office/drawing/2014/chart" uri="{C3380CC4-5D6E-409C-BE32-E72D297353CC}">
              <c16:uniqueId val="{00000009-9361-46C5-A05F-3D7C263775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61430</c:v>
                </c:pt>
                <c:pt idx="3">
                  <c:v>60561</c:v>
                </c:pt>
                <c:pt idx="6">
                  <c:v>59494</c:v>
                </c:pt>
                <c:pt idx="9">
                  <c:v>56642</c:v>
                </c:pt>
                <c:pt idx="12">
                  <c:v>52397</c:v>
                </c:pt>
              </c:numCache>
            </c:numRef>
          </c:val>
          <c:extLst>
            <c:ext xmlns:c16="http://schemas.microsoft.com/office/drawing/2014/chart" uri="{C3380CC4-5D6E-409C-BE32-E72D297353CC}">
              <c16:uniqueId val="{0000000A-9361-46C5-A05F-3D7C263775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7976</c:v>
                </c:pt>
                <c:pt idx="2">
                  <c:v>#N/A</c:v>
                </c:pt>
                <c:pt idx="3">
                  <c:v>#N/A</c:v>
                </c:pt>
                <c:pt idx="4">
                  <c:v>8646</c:v>
                </c:pt>
                <c:pt idx="5">
                  <c:v>#N/A</c:v>
                </c:pt>
                <c:pt idx="6">
                  <c:v>#N/A</c:v>
                </c:pt>
                <c:pt idx="7">
                  <c:v>9002</c:v>
                </c:pt>
                <c:pt idx="8">
                  <c:v>#N/A</c:v>
                </c:pt>
                <c:pt idx="9">
                  <c:v>#N/A</c:v>
                </c:pt>
                <c:pt idx="10">
                  <c:v>7027</c:v>
                </c:pt>
                <c:pt idx="11">
                  <c:v>#N/A</c:v>
                </c:pt>
                <c:pt idx="12">
                  <c:v>#N/A</c:v>
                </c:pt>
                <c:pt idx="13">
                  <c:v>3946</c:v>
                </c:pt>
                <c:pt idx="14">
                  <c:v>#N/A</c:v>
                </c:pt>
              </c:numCache>
            </c:numRef>
          </c:val>
          <c:smooth val="0"/>
          <c:extLst>
            <c:ext xmlns:c16="http://schemas.microsoft.com/office/drawing/2014/chart" uri="{C3380CC4-5D6E-409C-BE32-E72D297353CC}">
              <c16:uniqueId val="{0000000B-9361-46C5-A05F-3D7C263775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2864</c:v>
                </c:pt>
                <c:pt idx="1">
                  <c:v>3268</c:v>
                </c:pt>
                <c:pt idx="2">
                  <c:v>3663</c:v>
                </c:pt>
              </c:numCache>
            </c:numRef>
          </c:val>
          <c:extLst>
            <c:ext xmlns:c16="http://schemas.microsoft.com/office/drawing/2014/chart" uri="{C3380CC4-5D6E-409C-BE32-E72D297353CC}">
              <c16:uniqueId val="{00000000-7391-4467-AE3B-250E3B0E75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1099</c:v>
                </c:pt>
                <c:pt idx="1">
                  <c:v>1771</c:v>
                </c:pt>
                <c:pt idx="2">
                  <c:v>1286</c:v>
                </c:pt>
              </c:numCache>
            </c:numRef>
          </c:val>
          <c:extLst>
            <c:ext xmlns:c16="http://schemas.microsoft.com/office/drawing/2014/chart" uri="{C3380CC4-5D6E-409C-BE32-E72D297353CC}">
              <c16:uniqueId val="{00000001-7391-4467-AE3B-250E3B0E75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4882</c:v>
                </c:pt>
                <c:pt idx="1">
                  <c:v>5117</c:v>
                </c:pt>
                <c:pt idx="2">
                  <c:v>5781</c:v>
                </c:pt>
              </c:numCache>
            </c:numRef>
          </c:val>
          <c:extLst>
            <c:ext xmlns:c16="http://schemas.microsoft.com/office/drawing/2014/chart" uri="{C3380CC4-5D6E-409C-BE32-E72D297353CC}">
              <c16:uniqueId val="{00000002-7391-4467-AE3B-250E3B0E75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元利償還金については、合併特例債を活用した大型事業にかかる償還が本格化しており、今をピークに減少していく見込みである。</a:t>
          </a:r>
        </a:p>
        <a:p>
          <a:r>
            <a:rPr kumimoji="1" lang="ja-JP" altLang="en-US" sz="1400">
              <a:latin typeface="ＭＳ ゴシック" pitchFamily="49" charset="-128"/>
              <a:ea typeface="ＭＳ ゴシック" pitchFamily="49" charset="-128"/>
            </a:rPr>
            <a:t>　今後も、体育施設の大規模改修等、新たな起債の借入が控えており市債発行額の抑制が重要となる。新規案件については、これまで以上に事業の必要性やコストを精査しつつ、併せて繰上償還の実施等により実質公債費比率の低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満期一括償還地方債の借入に係る積立はなし。</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地方債残高は近年の償還年数の見直しの影響や繰上償還等の影響により減少傾向にある。</a:t>
          </a:r>
        </a:p>
        <a:p>
          <a:r>
            <a:rPr kumimoji="1" lang="ja-JP" altLang="en-US" sz="1400">
              <a:latin typeface="ＭＳ ゴシック" pitchFamily="49" charset="-128"/>
              <a:ea typeface="ＭＳ ゴシック" pitchFamily="49" charset="-128"/>
            </a:rPr>
            <a:t>　ただし、今後も大型事業の借入、償還が控えていることから、市債発行額を公債費償還額の範囲内で抑えつつ、有利な起債の活用や繰上償還等を行うことにより、将来負担比率の低減を目指す。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山形県酒田市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令和４年度は、運用基金である土地開発基金を廃止し、公共施設等整備基金に積み立てた影響により、基金全体としては残高増となった。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人口減少・少子高齢化に伴い市税の大きな伸びも見込めないため、より一層歳入の確保が困難な状況が想定される。一方で物価高騰、大雪時への対応等を要因とした臨時的な財政出動も懸念されることから、必要なときに財政調整基金等の基金を活用できるよう一定の基金残高を確保しておく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今後とも財政調整基金やその他も特目基金等についても可能なときに積立を行う。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地域づくり基金：市民の連帯の強化及び地域振興等事業の資金に充てる。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さかた応援基金：ふるさと納税制度による寄附金をもって、魅力あるまちづくりを推進する事業のための資金に充てる。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公共施設等整備基金：公共施設等の整備のための資金に充てる。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社会福祉基金：社会福祉の資金に充てる。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新型コロナウイルス感染症対応地方創生臨時基金：新型コロナウイルス感染症の拡大に伴い、経済的な影響を受けた事業者に対する利子補給及び信用保証料補給の資金に充てる。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市税の大きな伸びが見込める状況ではない中、市施設の老朽化による大規模改修の費用等へ充てるため、土地開発基金を廃止して公共施設等整備基金に積み増したことや、ふるさと納税が堅調に推移していること等を要因として基金残高は増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条例で定めた目的に沿って計画的に基金を活用しつつ、可能な場合は積立を行っていく。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年度は、普通交付税の追加交付等による財政調整基金への積立の増を要因として、取崩額を積立額が上回り財政調整基金の残高は増となった。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歳入においては、今後は、人口減少・少子高齢化に伴い市税の大きな伸びが見込める状況ではないことに加え、歳出においては、物価高騰、大雪時への対応が想定され、また公債費の元利償還額が高水準で推移（令和５年度がピーク）する中、義務的経費も高水準で推移しており、一定の基金残高を確保しておく必要がある。決算の状況を踏まえながら可能な限り積立を行う。</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合併特例債を活用した大型事業にかかる償還が本格化しており、元利償還金が増加傾向にあるため、令和４年度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億円取り崩して財源に充てたことで基金残高は減少した。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今後も公債費が高い水準で推移していくものの、将来の大型事業等に係る市債発行に備え、一定の残高は確保していく必要があることから、決算の状況を踏まえながら可能な限り積立を行っていく。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97,395
96,921
602.98
61,847,946
60,128,141
1,610,869
29,316,484
52,297,008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近年は横ばいの状況が続いている。市税収入等の増を要因とし基準財政収入額が増となったことから、令和４年度における単年度の財政力指数は令和３年度に比べ</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たものの、令和元年度の単年度数値よりも小さかったため、３カ年平均では減少した。依然として類似団体の平均よりも低い状況にあり、今後とも歳出削減、地方税の徴収強化等の取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147865</xdr:rowOff>
    </xdr:from>
    <xdr:to>
      <xdr:col>23</xdr:col>
      <xdr:colOff>133350</xdr:colOff>
      <xdr:row>44</xdr:row>
      <xdr:rowOff>165100</xdr:rowOff>
    </xdr:to>
    <xdr:cxnSp macro="">
      <xdr:nvCxnSpPr>
        <xdr:cNvPr id="71" name="直線コネクタ 70"/>
        <xdr:cNvCxnSpPr/>
      </xdr:nvCxnSpPr>
      <xdr:spPr>
        <a:xfrm>
          <a:off x="4114800" y="76916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xdr:cNvSpPr txBox="1"/>
      </xdr:nvSpPr>
      <xdr:spPr>
        <a:xfrm>
          <a:off x="5041900" y="7037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147865</xdr:rowOff>
    </xdr:to>
    <xdr:cxnSp macro="">
      <xdr:nvCxnSpPr>
        <xdr:cNvPr id="74" name="直線コネクタ 73"/>
        <xdr:cNvCxnSpPr/>
      </xdr:nvCxnSpPr>
      <xdr:spPr>
        <a:xfrm>
          <a:off x="3225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147865</xdr:rowOff>
    </xdr:to>
    <xdr:cxnSp macro="">
      <xdr:nvCxnSpPr>
        <xdr:cNvPr id="77" name="直線コネクタ 76"/>
        <xdr:cNvCxnSpPr/>
      </xdr:nvCxnSpPr>
      <xdr:spPr>
        <a:xfrm flipV="1">
          <a:off x="2336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8" name="フローチャート: 判断 77"/>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9" name="テキスト ボックス 78"/>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147865</xdr:rowOff>
    </xdr:from>
    <xdr:to>
      <xdr:col>11</xdr:col>
      <xdr:colOff>31750</xdr:colOff>
      <xdr:row>44</xdr:row>
      <xdr:rowOff>165100</xdr:rowOff>
    </xdr:to>
    <xdr:cxnSp macro="">
      <xdr:nvCxnSpPr>
        <xdr:cNvPr id="80" name="直線コネクタ 79"/>
        <xdr:cNvCxnSpPr/>
      </xdr:nvCxnSpPr>
      <xdr:spPr>
        <a:xfrm flipV="1">
          <a:off x="1447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81" name="フローチャート: 判断 80"/>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82" name="テキスト ボックス 81"/>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83" name="フローチャート: 判断 82"/>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84" name="テキスト ボックス 83"/>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90" name="楕円 89"/>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91"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97065</xdr:rowOff>
    </xdr:from>
    <xdr:to>
      <xdr:col>19</xdr:col>
      <xdr:colOff>184150</xdr:colOff>
      <xdr:row>45</xdr:row>
      <xdr:rowOff>27215</xdr:rowOff>
    </xdr:to>
    <xdr:sp macro="" textlink="">
      <xdr:nvSpPr>
        <xdr:cNvPr id="92" name="楕円 91"/>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11992</xdr:rowOff>
    </xdr:from>
    <xdr:ext cx="736600" cy="259045"/>
    <xdr:sp macro="" textlink="">
      <xdr:nvSpPr>
        <xdr:cNvPr id="93" name="テキスト ボックス 92"/>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4" name="楕円 93"/>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5" name="テキスト ボックス 94"/>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97065</xdr:rowOff>
    </xdr:from>
    <xdr:to>
      <xdr:col>11</xdr:col>
      <xdr:colOff>82550</xdr:colOff>
      <xdr:row>45</xdr:row>
      <xdr:rowOff>27215</xdr:rowOff>
    </xdr:to>
    <xdr:sp macro="" textlink="">
      <xdr:nvSpPr>
        <xdr:cNvPr id="96" name="楕円 95"/>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11992</xdr:rowOff>
    </xdr:from>
    <xdr:ext cx="762000" cy="259045"/>
    <xdr:sp macro="" textlink="">
      <xdr:nvSpPr>
        <xdr:cNvPr id="97" name="テキスト ボックス 96"/>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8" name="楕円 97"/>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9" name="テキスト ボックス 98"/>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増、物件費の増（駅前複合施設オープンに係る管理運営費の増）等により、経常経費充当一般財源が増となったのに加えて、普通交付税の減額及び臨時財政対策債を借入しなかったことで経常一般財源が減額したことによる。</a:t>
          </a:r>
        </a:p>
        <a:p>
          <a:r>
            <a:rPr kumimoji="1" lang="ja-JP" altLang="en-US" sz="1300">
              <a:latin typeface="ＭＳ Ｐゴシック" panose="020B0600070205080204" pitchFamily="50" charset="-128"/>
              <a:ea typeface="ＭＳ Ｐゴシック" panose="020B0600070205080204" pitchFamily="50" charset="-128"/>
            </a:rPr>
            <a:t>　引き続き、自主財源の確保、物件費の縮減等に取り組んでいく必要がある。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64</xdr:row>
      <xdr:rowOff>79587</xdr:rowOff>
    </xdr:to>
    <xdr:cxnSp macro="">
      <xdr:nvCxnSpPr>
        <xdr:cNvPr id="134" name="直線コネクタ 133"/>
        <xdr:cNvCxnSpPr/>
      </xdr:nvCxnSpPr>
      <xdr:spPr>
        <a:xfrm>
          <a:off x="4114800" y="10408920"/>
          <a:ext cx="8382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62</xdr:row>
      <xdr:rowOff>68580</xdr:rowOff>
    </xdr:to>
    <xdr:cxnSp macro="">
      <xdr:nvCxnSpPr>
        <xdr:cNvPr id="137" name="直線コネクタ 136"/>
        <xdr:cNvCxnSpPr/>
      </xdr:nvCxnSpPr>
      <xdr:spPr>
        <a:xfrm flipV="1">
          <a:off x="3225800" y="104089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63</xdr:row>
      <xdr:rowOff>154517</xdr:rowOff>
    </xdr:to>
    <xdr:cxnSp macro="">
      <xdr:nvCxnSpPr>
        <xdr:cNvPr id="140" name="直線コネクタ 139"/>
        <xdr:cNvCxnSpPr/>
      </xdr:nvCxnSpPr>
      <xdr:spPr>
        <a:xfrm flipV="1">
          <a:off x="2336800" y="10698480"/>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116840</xdr:rowOff>
    </xdr:from>
    <xdr:to>
      <xdr:col>15</xdr:col>
      <xdr:colOff>133350</xdr:colOff>
      <xdr:row>62</xdr:row>
      <xdr:rowOff>46990</xdr:rowOff>
    </xdr:to>
    <xdr:sp macro="" textlink="">
      <xdr:nvSpPr>
        <xdr:cNvPr id="141" name="フローチャート: 判断 140"/>
        <xdr:cNvSpPr/>
      </xdr:nvSpPr>
      <xdr:spPr>
        <a:xfrm>
          <a:off x="3175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42" name="テキスト ボックス 141"/>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57996</xdr:rowOff>
    </xdr:from>
    <xdr:to>
      <xdr:col>11</xdr:col>
      <xdr:colOff>31750</xdr:colOff>
      <xdr:row>63</xdr:row>
      <xdr:rowOff>154517</xdr:rowOff>
    </xdr:to>
    <xdr:cxnSp macro="">
      <xdr:nvCxnSpPr>
        <xdr:cNvPr id="143" name="直線コネクタ 142"/>
        <xdr:cNvCxnSpPr/>
      </xdr:nvCxnSpPr>
      <xdr:spPr>
        <a:xfrm>
          <a:off x="1447800" y="108593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157056</xdr:rowOff>
    </xdr:from>
    <xdr:to>
      <xdr:col>11</xdr:col>
      <xdr:colOff>82550</xdr:colOff>
      <xdr:row>62</xdr:row>
      <xdr:rowOff>87206</xdr:rowOff>
    </xdr:to>
    <xdr:sp macro="" textlink="">
      <xdr:nvSpPr>
        <xdr:cNvPr id="144" name="フローチャート: 判断 143"/>
        <xdr:cNvSpPr/>
      </xdr:nvSpPr>
      <xdr:spPr>
        <a:xfrm>
          <a:off x="2286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97383</xdr:rowOff>
    </xdr:from>
    <xdr:ext cx="762000" cy="259045"/>
    <xdr:sp macro="" textlink="">
      <xdr:nvSpPr>
        <xdr:cNvPr id="145" name="テキスト ボックス 144"/>
        <xdr:cNvSpPr txBox="1"/>
      </xdr:nvSpPr>
      <xdr:spPr>
        <a:xfrm>
          <a:off x="1955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6" name="フローチャート: 判断 145"/>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7" name="テキスト ボックス 146"/>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28787</xdr:rowOff>
    </xdr:from>
    <xdr:to>
      <xdr:col>23</xdr:col>
      <xdr:colOff>184150</xdr:colOff>
      <xdr:row>64</xdr:row>
      <xdr:rowOff>130387</xdr:rowOff>
    </xdr:to>
    <xdr:sp macro="" textlink="">
      <xdr:nvSpPr>
        <xdr:cNvPr id="153" name="楕円 152"/>
        <xdr:cNvSpPr/>
      </xdr:nvSpPr>
      <xdr:spPr>
        <a:xfrm>
          <a:off x="4902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864</xdr:rowOff>
    </xdr:from>
    <xdr:ext cx="762000" cy="259045"/>
    <xdr:sp macro="" textlink="">
      <xdr:nvSpPr>
        <xdr:cNvPr id="154" name="財政構造の弾力性該当値テキスト"/>
        <xdr:cNvSpPr txBox="1"/>
      </xdr:nvSpPr>
      <xdr:spPr>
        <a:xfrm>
          <a:off x="5041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5" name="楕円 154"/>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157497</xdr:rowOff>
    </xdr:from>
    <xdr:ext cx="736600" cy="259045"/>
    <xdr:sp macro="" textlink="">
      <xdr:nvSpPr>
        <xdr:cNvPr id="156" name="テキスト ボックス 155"/>
        <xdr:cNvSpPr txBox="1"/>
      </xdr:nvSpPr>
      <xdr:spPr>
        <a:xfrm>
          <a:off x="3733800" y="1044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7" name="楕円 156"/>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58" name="テキスト ボックス 157"/>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59" name="楕円 158"/>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60" name="テキスト ボックス 159"/>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61" name="楕円 160"/>
        <xdr:cNvSpPr/>
      </xdr:nvSpPr>
      <xdr:spPr>
        <a:xfrm>
          <a:off x="1397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93573</xdr:rowOff>
    </xdr:from>
    <xdr:ext cx="762000" cy="259045"/>
    <xdr:sp macro="" textlink="">
      <xdr:nvSpPr>
        <xdr:cNvPr id="162" name="テキスト ボックス 161"/>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[160,398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の減額に伴い事業支弁に係る人件費が減額となり、経常人件費が増額となったことに加え、駅前に新しくフルオープンした図書館を含む複合施設ミライニの管理委託料、イントラネットの改修委託、ＤＸ関連の委託料の増等により物件費も増額となり、人口１人当たりの人件費・物件費は増加した。</a:t>
          </a:r>
        </a:p>
        <a:p>
          <a:r>
            <a:rPr kumimoji="1" lang="ja-JP" altLang="en-US" sz="1300">
              <a:latin typeface="ＭＳ Ｐゴシック" panose="020B0600070205080204" pitchFamily="50" charset="-128"/>
              <a:ea typeface="ＭＳ Ｐゴシック" panose="020B0600070205080204" pitchFamily="50" charset="-128"/>
            </a:rPr>
            <a:t>　物価高騰に伴う光熱水費や維持経費の増も見込まれることから、職員数や公共施設の適正化にさらに取り組んでいく必要がある。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171141</xdr:rowOff>
    </xdr:from>
    <xdr:to>
      <xdr:col>23</xdr:col>
      <xdr:colOff>133350</xdr:colOff>
      <xdr:row>86</xdr:row>
      <xdr:rowOff>6313</xdr:rowOff>
    </xdr:to>
    <xdr:cxnSp macro="">
      <xdr:nvCxnSpPr>
        <xdr:cNvPr id="197" name="直線コネクタ 196"/>
        <xdr:cNvCxnSpPr/>
      </xdr:nvCxnSpPr>
      <xdr:spPr>
        <a:xfrm flipV="1">
          <a:off x="4114800" y="14744391"/>
          <a:ext cx="8382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99037</xdr:rowOff>
    </xdr:from>
    <xdr:ext cx="762000" cy="259045"/>
    <xdr:sp macro="" textlink="">
      <xdr:nvSpPr>
        <xdr:cNvPr id="198" name="人件費・物件費等の状況平均値テキスト"/>
        <xdr:cNvSpPr txBox="1"/>
      </xdr:nvSpPr>
      <xdr:spPr>
        <a:xfrm>
          <a:off x="5041900" y="1415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48065</xdr:rowOff>
    </xdr:from>
    <xdr:to>
      <xdr:col>19</xdr:col>
      <xdr:colOff>133350</xdr:colOff>
      <xdr:row>86</xdr:row>
      <xdr:rowOff>6313</xdr:rowOff>
    </xdr:to>
    <xdr:cxnSp macro="">
      <xdr:nvCxnSpPr>
        <xdr:cNvPr id="200" name="直線コネクタ 199"/>
        <xdr:cNvCxnSpPr/>
      </xdr:nvCxnSpPr>
      <xdr:spPr>
        <a:xfrm>
          <a:off x="3225800" y="14621315"/>
          <a:ext cx="889000" cy="12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2" name="テキスト ボックス 201"/>
        <xdr:cNvSpPr txBox="1"/>
      </xdr:nvSpPr>
      <xdr:spPr>
        <a:xfrm>
          <a:off x="3733800" y="1401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158231</xdr:rowOff>
    </xdr:from>
    <xdr:to>
      <xdr:col>15</xdr:col>
      <xdr:colOff>82550</xdr:colOff>
      <xdr:row>85</xdr:row>
      <xdr:rowOff>48065</xdr:rowOff>
    </xdr:to>
    <xdr:cxnSp macro="">
      <xdr:nvCxnSpPr>
        <xdr:cNvPr id="203" name="直線コネクタ 202"/>
        <xdr:cNvCxnSpPr/>
      </xdr:nvCxnSpPr>
      <xdr:spPr>
        <a:xfrm>
          <a:off x="2336800" y="14388581"/>
          <a:ext cx="889000" cy="23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33493</xdr:rowOff>
    </xdr:from>
    <xdr:to>
      <xdr:col>15</xdr:col>
      <xdr:colOff>133350</xdr:colOff>
      <xdr:row>84</xdr:row>
      <xdr:rowOff>135093</xdr:rowOff>
    </xdr:to>
    <xdr:sp macro="" textlink="">
      <xdr:nvSpPr>
        <xdr:cNvPr id="204" name="フローチャート: 判断 203"/>
        <xdr:cNvSpPr/>
      </xdr:nvSpPr>
      <xdr:spPr>
        <a:xfrm>
          <a:off x="3175000" y="14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145270</xdr:rowOff>
    </xdr:from>
    <xdr:ext cx="762000" cy="259045"/>
    <xdr:sp macro="" textlink="">
      <xdr:nvSpPr>
        <xdr:cNvPr id="205" name="テキスト ボックス 204"/>
        <xdr:cNvSpPr txBox="1"/>
      </xdr:nvSpPr>
      <xdr:spPr>
        <a:xfrm>
          <a:off x="2844800" y="1420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137882</xdr:rowOff>
    </xdr:from>
    <xdr:to>
      <xdr:col>11</xdr:col>
      <xdr:colOff>31750</xdr:colOff>
      <xdr:row>83</xdr:row>
      <xdr:rowOff>158231</xdr:rowOff>
    </xdr:to>
    <xdr:cxnSp macro="">
      <xdr:nvCxnSpPr>
        <xdr:cNvPr id="206" name="直線コネクタ 205"/>
        <xdr:cNvCxnSpPr/>
      </xdr:nvCxnSpPr>
      <xdr:spPr>
        <a:xfrm>
          <a:off x="1447800" y="14368232"/>
          <a:ext cx="889000" cy="2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32454</xdr:rowOff>
    </xdr:from>
    <xdr:to>
      <xdr:col>11</xdr:col>
      <xdr:colOff>82550</xdr:colOff>
      <xdr:row>83</xdr:row>
      <xdr:rowOff>134054</xdr:rowOff>
    </xdr:to>
    <xdr:sp macro="" textlink="">
      <xdr:nvSpPr>
        <xdr:cNvPr id="207" name="フローチャート: 判断 206"/>
        <xdr:cNvSpPr/>
      </xdr:nvSpPr>
      <xdr:spPr>
        <a:xfrm>
          <a:off x="2286000" y="1426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144231</xdr:rowOff>
    </xdr:from>
    <xdr:ext cx="762000" cy="259045"/>
    <xdr:sp macro="" textlink="">
      <xdr:nvSpPr>
        <xdr:cNvPr id="208" name="テキスト ボックス 207"/>
        <xdr:cNvSpPr txBox="1"/>
      </xdr:nvSpPr>
      <xdr:spPr>
        <a:xfrm>
          <a:off x="1955800" y="1403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149758</xdr:rowOff>
    </xdr:from>
    <xdr:to>
      <xdr:col>7</xdr:col>
      <xdr:colOff>31750</xdr:colOff>
      <xdr:row>83</xdr:row>
      <xdr:rowOff>79908</xdr:rowOff>
    </xdr:to>
    <xdr:sp macro="" textlink="">
      <xdr:nvSpPr>
        <xdr:cNvPr id="209" name="フローチャート: 判断 208"/>
        <xdr:cNvSpPr/>
      </xdr:nvSpPr>
      <xdr:spPr>
        <a:xfrm>
          <a:off x="1397000" y="1420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90085</xdr:rowOff>
    </xdr:from>
    <xdr:ext cx="762000" cy="259045"/>
    <xdr:sp macro="" textlink="">
      <xdr:nvSpPr>
        <xdr:cNvPr id="210" name="テキスト ボックス 209"/>
        <xdr:cNvSpPr txBox="1"/>
      </xdr:nvSpPr>
      <xdr:spPr>
        <a:xfrm>
          <a:off x="1066800" y="1397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120341</xdr:rowOff>
    </xdr:from>
    <xdr:to>
      <xdr:col>23</xdr:col>
      <xdr:colOff>184150</xdr:colOff>
      <xdr:row>86</xdr:row>
      <xdr:rowOff>50491</xdr:rowOff>
    </xdr:to>
    <xdr:sp macro="" textlink="">
      <xdr:nvSpPr>
        <xdr:cNvPr id="216" name="楕円 215"/>
        <xdr:cNvSpPr/>
      </xdr:nvSpPr>
      <xdr:spPr>
        <a:xfrm>
          <a:off x="4902200" y="1469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92418</xdr:rowOff>
    </xdr:from>
    <xdr:ext cx="762000" cy="259045"/>
    <xdr:sp macro="" textlink="">
      <xdr:nvSpPr>
        <xdr:cNvPr id="217" name="人件費・物件費等の状況該当値テキスト"/>
        <xdr:cNvSpPr txBox="1"/>
      </xdr:nvSpPr>
      <xdr:spPr>
        <a:xfrm>
          <a:off x="5041900" y="1466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126963</xdr:rowOff>
    </xdr:from>
    <xdr:to>
      <xdr:col>19</xdr:col>
      <xdr:colOff>184150</xdr:colOff>
      <xdr:row>86</xdr:row>
      <xdr:rowOff>57113</xdr:rowOff>
    </xdr:to>
    <xdr:sp macro="" textlink="">
      <xdr:nvSpPr>
        <xdr:cNvPr id="218" name="楕円 217"/>
        <xdr:cNvSpPr/>
      </xdr:nvSpPr>
      <xdr:spPr>
        <a:xfrm>
          <a:off x="4064000" y="1470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41890</xdr:rowOff>
    </xdr:from>
    <xdr:ext cx="736600" cy="259045"/>
    <xdr:sp macro="" textlink="">
      <xdr:nvSpPr>
        <xdr:cNvPr id="219" name="テキスト ボックス 218"/>
        <xdr:cNvSpPr txBox="1"/>
      </xdr:nvSpPr>
      <xdr:spPr>
        <a:xfrm>
          <a:off x="3733800" y="14786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168715</xdr:rowOff>
    </xdr:from>
    <xdr:to>
      <xdr:col>15</xdr:col>
      <xdr:colOff>133350</xdr:colOff>
      <xdr:row>85</xdr:row>
      <xdr:rowOff>98865</xdr:rowOff>
    </xdr:to>
    <xdr:sp macro="" textlink="">
      <xdr:nvSpPr>
        <xdr:cNvPr id="220" name="楕円 219"/>
        <xdr:cNvSpPr/>
      </xdr:nvSpPr>
      <xdr:spPr>
        <a:xfrm>
          <a:off x="3175000" y="145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83642</xdr:rowOff>
    </xdr:from>
    <xdr:ext cx="762000" cy="259045"/>
    <xdr:sp macro="" textlink="">
      <xdr:nvSpPr>
        <xdr:cNvPr id="221" name="テキスト ボックス 220"/>
        <xdr:cNvSpPr txBox="1"/>
      </xdr:nvSpPr>
      <xdr:spPr>
        <a:xfrm>
          <a:off x="2844800" y="1465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107431</xdr:rowOff>
    </xdr:from>
    <xdr:to>
      <xdr:col>11</xdr:col>
      <xdr:colOff>82550</xdr:colOff>
      <xdr:row>84</xdr:row>
      <xdr:rowOff>37581</xdr:rowOff>
    </xdr:to>
    <xdr:sp macro="" textlink="">
      <xdr:nvSpPr>
        <xdr:cNvPr id="222" name="楕円 221"/>
        <xdr:cNvSpPr/>
      </xdr:nvSpPr>
      <xdr:spPr>
        <a:xfrm>
          <a:off x="2286000" y="143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22358</xdr:rowOff>
    </xdr:from>
    <xdr:ext cx="762000" cy="259045"/>
    <xdr:sp macro="" textlink="">
      <xdr:nvSpPr>
        <xdr:cNvPr id="223" name="テキスト ボックス 222"/>
        <xdr:cNvSpPr txBox="1"/>
      </xdr:nvSpPr>
      <xdr:spPr>
        <a:xfrm>
          <a:off x="1955800" y="144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87082</xdr:rowOff>
    </xdr:from>
    <xdr:to>
      <xdr:col>7</xdr:col>
      <xdr:colOff>31750</xdr:colOff>
      <xdr:row>84</xdr:row>
      <xdr:rowOff>17232</xdr:rowOff>
    </xdr:to>
    <xdr:sp macro="" textlink="">
      <xdr:nvSpPr>
        <xdr:cNvPr id="224" name="楕円 223"/>
        <xdr:cNvSpPr/>
      </xdr:nvSpPr>
      <xdr:spPr>
        <a:xfrm>
          <a:off x="1397000" y="143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2009</xdr:rowOff>
    </xdr:from>
    <xdr:ext cx="762000" cy="259045"/>
    <xdr:sp macro="" textlink="">
      <xdr:nvSpPr>
        <xdr:cNvPr id="225" name="テキスト ボックス 224"/>
        <xdr:cNvSpPr txBox="1"/>
      </xdr:nvSpPr>
      <xdr:spPr>
        <a:xfrm>
          <a:off x="1066800" y="1440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合併前の旧酒田市の平成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年度ラスパイレス指数は</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だったが、合併後は</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台の指数を推移している。</a:t>
          </a:r>
        </a:p>
        <a:p>
          <a:r>
            <a:rPr kumimoji="1" lang="ja-JP" altLang="en-US" sz="1300">
              <a:latin typeface="ＭＳ Ｐゴシック" panose="020B0600070205080204" pitchFamily="50" charset="-128"/>
              <a:ea typeface="ＭＳ Ｐゴシック" panose="020B0600070205080204" pitchFamily="50" charset="-128"/>
            </a:rPr>
            <a:t>　令和４年度（令和５年４月１日現在）は</a:t>
          </a:r>
          <a:r>
            <a:rPr kumimoji="1" lang="en-US" altLang="ja-JP" sz="1300">
              <a:latin typeface="ＭＳ Ｐゴシック" panose="020B0600070205080204" pitchFamily="50" charset="-128"/>
              <a:ea typeface="ＭＳ Ｐゴシック" panose="020B0600070205080204" pitchFamily="50" charset="-128"/>
            </a:rPr>
            <a:t>99.0</a:t>
          </a:r>
          <a:r>
            <a:rPr kumimoji="1" lang="ja-JP" altLang="en-US" sz="1300">
              <a:latin typeface="ＭＳ Ｐゴシック" panose="020B0600070205080204" pitchFamily="50" charset="-128"/>
              <a:ea typeface="ＭＳ Ｐゴシック" panose="020B0600070205080204" pitchFamily="50" charset="-128"/>
            </a:rPr>
            <a:t>と、昨年度より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ポイント減少したが、類似団体の平均と比較すると昨年度同様</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48986</xdr:rowOff>
    </xdr:to>
    <xdr:cxnSp macro="">
      <xdr:nvCxnSpPr>
        <xdr:cNvPr id="261" name="直線コネクタ 260"/>
        <xdr:cNvCxnSpPr/>
      </xdr:nvCxnSpPr>
      <xdr:spPr>
        <a:xfrm flipV="1">
          <a:off x="16179800" y="1460500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48986</xdr:rowOff>
    </xdr:to>
    <xdr:cxnSp macro="">
      <xdr:nvCxnSpPr>
        <xdr:cNvPr id="264" name="直線コネクタ 263"/>
        <xdr:cNvCxnSpPr/>
      </xdr:nvCxnSpPr>
      <xdr:spPr>
        <a:xfrm>
          <a:off x="15290800" y="145877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14514</xdr:rowOff>
    </xdr:to>
    <xdr:cxnSp macro="">
      <xdr:nvCxnSpPr>
        <xdr:cNvPr id="267" name="直線コネクタ 266"/>
        <xdr:cNvCxnSpPr/>
      </xdr:nvCxnSpPr>
      <xdr:spPr>
        <a:xfrm>
          <a:off x="14401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69" name="テキスト ボックス 268"/>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84</xdr:row>
      <xdr:rowOff>168729</xdr:rowOff>
    </xdr:to>
    <xdr:cxnSp macro="">
      <xdr:nvCxnSpPr>
        <xdr:cNvPr id="270" name="直線コネクタ 269"/>
        <xdr:cNvCxnSpPr/>
      </xdr:nvCxnSpPr>
      <xdr:spPr>
        <a:xfrm>
          <a:off x="13512800" y="145360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14514</xdr:rowOff>
    </xdr:from>
    <xdr:to>
      <xdr:col>68</xdr:col>
      <xdr:colOff>203200</xdr:colOff>
      <xdr:row>84</xdr:row>
      <xdr:rowOff>116114</xdr:rowOff>
    </xdr:to>
    <xdr:sp macro="" textlink="">
      <xdr:nvSpPr>
        <xdr:cNvPr id="271" name="フローチャート: 判断 270"/>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72" name="テキスト ボックス 271"/>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73" name="フローチャート: 判断 272"/>
        <xdr:cNvSpPr/>
      </xdr:nvSpPr>
      <xdr:spPr>
        <a:xfrm>
          <a:off x="13462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74" name="テキスト ボックス 273"/>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81"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2" name="楕円 281"/>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83" name="テキスト ボックス 282"/>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4" name="楕円 283"/>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50091</xdr:rowOff>
    </xdr:from>
    <xdr:ext cx="762000" cy="259045"/>
    <xdr:sp macro="" textlink="">
      <xdr:nvSpPr>
        <xdr:cNvPr id="285" name="テキスト ボックス 284"/>
        <xdr:cNvSpPr txBox="1"/>
      </xdr:nvSpPr>
      <xdr:spPr>
        <a:xfrm>
          <a:off x="14909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6" name="楕円 285"/>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32856</xdr:rowOff>
    </xdr:from>
    <xdr:ext cx="762000" cy="259045"/>
    <xdr:sp macro="" textlink="">
      <xdr:nvSpPr>
        <xdr:cNvPr id="287" name="テキスト ボックス 286"/>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8" name="楕円 287"/>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169834</xdr:rowOff>
    </xdr:from>
    <xdr:ext cx="762000" cy="259045"/>
    <xdr:sp macro="" textlink="">
      <xdr:nvSpPr>
        <xdr:cNvPr id="289" name="テキスト ボックス 288"/>
        <xdr:cNvSpPr txBox="1"/>
      </xdr:nvSpPr>
      <xdr:spPr>
        <a:xfrm>
          <a:off x="13131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令和４年度の人口千人当たり職員数（令和４年４月１日現在）は、市立図書館の管理運営を指定管理者制度へ移行したことなどから、対象となる職員数は▲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今後は、定年引上げやそれに伴う役職定年制等地方公務員制度の大幅な変更により、高齢層職員の増加、新規採用職員の減等が考えられるが、行政サービスが継続的に提供できるよう、引き続き、酒田市職員数適正化方針に沿った任用形態ごとの役割分担、業務執行を行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56938</xdr:rowOff>
    </xdr:from>
    <xdr:to>
      <xdr:col>81</xdr:col>
      <xdr:colOff>44450</xdr:colOff>
      <xdr:row>65</xdr:row>
      <xdr:rowOff>60960</xdr:rowOff>
    </xdr:to>
    <xdr:cxnSp macro="">
      <xdr:nvCxnSpPr>
        <xdr:cNvPr id="324" name="直線コネクタ 323"/>
        <xdr:cNvCxnSpPr/>
      </xdr:nvCxnSpPr>
      <xdr:spPr>
        <a:xfrm flipV="1">
          <a:off x="16179800" y="1120118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5" name="定員管理の状況平均値テキスト"/>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38841</xdr:rowOff>
    </xdr:from>
    <xdr:to>
      <xdr:col>77</xdr:col>
      <xdr:colOff>44450</xdr:colOff>
      <xdr:row>65</xdr:row>
      <xdr:rowOff>60960</xdr:rowOff>
    </xdr:to>
    <xdr:cxnSp macro="">
      <xdr:nvCxnSpPr>
        <xdr:cNvPr id="327" name="直線コネクタ 326"/>
        <xdr:cNvCxnSpPr/>
      </xdr:nvCxnSpPr>
      <xdr:spPr>
        <a:xfrm>
          <a:off x="15290800" y="11183091"/>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9" name="テキスト ボックス 328"/>
        <xdr:cNvSpPr txBox="1"/>
      </xdr:nvSpPr>
      <xdr:spPr>
        <a:xfrm>
          <a:off x="15798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2646</xdr:rowOff>
    </xdr:from>
    <xdr:to>
      <xdr:col>72</xdr:col>
      <xdr:colOff>203200</xdr:colOff>
      <xdr:row>65</xdr:row>
      <xdr:rowOff>38841</xdr:rowOff>
    </xdr:to>
    <xdr:cxnSp macro="">
      <xdr:nvCxnSpPr>
        <xdr:cNvPr id="330" name="直線コネクタ 329"/>
        <xdr:cNvCxnSpPr/>
      </xdr:nvCxnSpPr>
      <xdr:spPr>
        <a:xfrm>
          <a:off x="14401800" y="1114689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10689</xdr:rowOff>
    </xdr:from>
    <xdr:to>
      <xdr:col>73</xdr:col>
      <xdr:colOff>44450</xdr:colOff>
      <xdr:row>64</xdr:row>
      <xdr:rowOff>112289</xdr:rowOff>
    </xdr:to>
    <xdr:sp macro="" textlink="">
      <xdr:nvSpPr>
        <xdr:cNvPr id="331" name="フローチャート: 判断 330"/>
        <xdr:cNvSpPr/>
      </xdr:nvSpPr>
      <xdr:spPr>
        <a:xfrm>
          <a:off x="15240000" y="1098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122466</xdr:rowOff>
    </xdr:from>
    <xdr:ext cx="762000" cy="259045"/>
    <xdr:sp macro="" textlink="">
      <xdr:nvSpPr>
        <xdr:cNvPr id="332" name="テキスト ボックス 331"/>
        <xdr:cNvSpPr txBox="1"/>
      </xdr:nvSpPr>
      <xdr:spPr>
        <a:xfrm>
          <a:off x="14909800" y="1075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158009</xdr:rowOff>
    </xdr:from>
    <xdr:to>
      <xdr:col>68</xdr:col>
      <xdr:colOff>152400</xdr:colOff>
      <xdr:row>65</xdr:row>
      <xdr:rowOff>2646</xdr:rowOff>
    </xdr:to>
    <xdr:cxnSp macro="">
      <xdr:nvCxnSpPr>
        <xdr:cNvPr id="333" name="直線コネクタ 332"/>
        <xdr:cNvCxnSpPr/>
      </xdr:nvCxnSpPr>
      <xdr:spPr>
        <a:xfrm>
          <a:off x="13512800" y="1113080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12700</xdr:rowOff>
    </xdr:from>
    <xdr:to>
      <xdr:col>68</xdr:col>
      <xdr:colOff>203200</xdr:colOff>
      <xdr:row>64</xdr:row>
      <xdr:rowOff>114300</xdr:rowOff>
    </xdr:to>
    <xdr:sp macro="" textlink="">
      <xdr:nvSpPr>
        <xdr:cNvPr id="334" name="フローチャート: 判断 333"/>
        <xdr:cNvSpPr/>
      </xdr:nvSpPr>
      <xdr:spPr>
        <a:xfrm>
          <a:off x="14351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124477</xdr:rowOff>
    </xdr:from>
    <xdr:ext cx="762000" cy="259045"/>
    <xdr:sp macro="" textlink="">
      <xdr:nvSpPr>
        <xdr:cNvPr id="335" name="テキスト ボックス 334"/>
        <xdr:cNvSpPr txBox="1"/>
      </xdr:nvSpPr>
      <xdr:spPr>
        <a:xfrm>
          <a:off x="14020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4656</xdr:rowOff>
    </xdr:from>
    <xdr:to>
      <xdr:col>64</xdr:col>
      <xdr:colOff>152400</xdr:colOff>
      <xdr:row>64</xdr:row>
      <xdr:rowOff>106256</xdr:rowOff>
    </xdr:to>
    <xdr:sp macro="" textlink="">
      <xdr:nvSpPr>
        <xdr:cNvPr id="336" name="フローチャート: 判断 335"/>
        <xdr:cNvSpPr/>
      </xdr:nvSpPr>
      <xdr:spPr>
        <a:xfrm>
          <a:off x="13462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116433</xdr:rowOff>
    </xdr:from>
    <xdr:ext cx="762000" cy="259045"/>
    <xdr:sp macro="" textlink="">
      <xdr:nvSpPr>
        <xdr:cNvPr id="337" name="テキスト ボックス 336"/>
        <xdr:cNvSpPr txBox="1"/>
      </xdr:nvSpPr>
      <xdr:spPr>
        <a:xfrm>
          <a:off x="13131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6138</xdr:rowOff>
    </xdr:from>
    <xdr:to>
      <xdr:col>81</xdr:col>
      <xdr:colOff>95250</xdr:colOff>
      <xdr:row>65</xdr:row>
      <xdr:rowOff>107738</xdr:rowOff>
    </xdr:to>
    <xdr:sp macro="" textlink="">
      <xdr:nvSpPr>
        <xdr:cNvPr id="343" name="楕円 342"/>
        <xdr:cNvSpPr/>
      </xdr:nvSpPr>
      <xdr:spPr>
        <a:xfrm>
          <a:off x="169672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149665</xdr:rowOff>
    </xdr:from>
    <xdr:ext cx="762000" cy="259045"/>
    <xdr:sp macro="" textlink="">
      <xdr:nvSpPr>
        <xdr:cNvPr id="344" name="定員管理の状況該当値テキスト"/>
        <xdr:cNvSpPr txBox="1"/>
      </xdr:nvSpPr>
      <xdr:spPr>
        <a:xfrm>
          <a:off x="17106900" y="1112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10160</xdr:rowOff>
    </xdr:from>
    <xdr:to>
      <xdr:col>77</xdr:col>
      <xdr:colOff>95250</xdr:colOff>
      <xdr:row>65</xdr:row>
      <xdr:rowOff>111760</xdr:rowOff>
    </xdr:to>
    <xdr:sp macro="" textlink="">
      <xdr:nvSpPr>
        <xdr:cNvPr id="345" name="楕円 344"/>
        <xdr:cNvSpPr/>
      </xdr:nvSpPr>
      <xdr:spPr>
        <a:xfrm>
          <a:off x="16129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96537</xdr:rowOff>
    </xdr:from>
    <xdr:ext cx="736600" cy="259045"/>
    <xdr:sp macro="" textlink="">
      <xdr:nvSpPr>
        <xdr:cNvPr id="346" name="テキスト ボックス 345"/>
        <xdr:cNvSpPr txBox="1"/>
      </xdr:nvSpPr>
      <xdr:spPr>
        <a:xfrm>
          <a:off x="15798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159491</xdr:rowOff>
    </xdr:from>
    <xdr:to>
      <xdr:col>73</xdr:col>
      <xdr:colOff>44450</xdr:colOff>
      <xdr:row>65</xdr:row>
      <xdr:rowOff>89641</xdr:rowOff>
    </xdr:to>
    <xdr:sp macro="" textlink="">
      <xdr:nvSpPr>
        <xdr:cNvPr id="347" name="楕円 346"/>
        <xdr:cNvSpPr/>
      </xdr:nvSpPr>
      <xdr:spPr>
        <a:xfrm>
          <a:off x="15240000" y="111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74418</xdr:rowOff>
    </xdr:from>
    <xdr:ext cx="762000" cy="259045"/>
    <xdr:sp macro="" textlink="">
      <xdr:nvSpPr>
        <xdr:cNvPr id="348" name="テキスト ボックス 347"/>
        <xdr:cNvSpPr txBox="1"/>
      </xdr:nvSpPr>
      <xdr:spPr>
        <a:xfrm>
          <a:off x="14909800" y="1121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123296</xdr:rowOff>
    </xdr:from>
    <xdr:to>
      <xdr:col>68</xdr:col>
      <xdr:colOff>203200</xdr:colOff>
      <xdr:row>65</xdr:row>
      <xdr:rowOff>53446</xdr:rowOff>
    </xdr:to>
    <xdr:sp macro="" textlink="">
      <xdr:nvSpPr>
        <xdr:cNvPr id="349" name="楕円 348"/>
        <xdr:cNvSpPr/>
      </xdr:nvSpPr>
      <xdr:spPr>
        <a:xfrm>
          <a:off x="14351000" y="110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38223</xdr:rowOff>
    </xdr:from>
    <xdr:ext cx="762000" cy="259045"/>
    <xdr:sp macro="" textlink="">
      <xdr:nvSpPr>
        <xdr:cNvPr id="350" name="テキスト ボックス 349"/>
        <xdr:cNvSpPr txBox="1"/>
      </xdr:nvSpPr>
      <xdr:spPr>
        <a:xfrm>
          <a:off x="14020800" y="111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107209</xdr:rowOff>
    </xdr:from>
    <xdr:to>
      <xdr:col>64</xdr:col>
      <xdr:colOff>152400</xdr:colOff>
      <xdr:row>65</xdr:row>
      <xdr:rowOff>37359</xdr:rowOff>
    </xdr:to>
    <xdr:sp macro="" textlink="">
      <xdr:nvSpPr>
        <xdr:cNvPr id="351" name="楕円 350"/>
        <xdr:cNvSpPr/>
      </xdr:nvSpPr>
      <xdr:spPr>
        <a:xfrm>
          <a:off x="13462000" y="110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22136</xdr:rowOff>
    </xdr:from>
    <xdr:ext cx="762000" cy="259045"/>
    <xdr:sp macro="" textlink="">
      <xdr:nvSpPr>
        <xdr:cNvPr id="352" name="テキスト ボックス 351"/>
        <xdr:cNvSpPr txBox="1"/>
      </xdr:nvSpPr>
      <xdr:spPr>
        <a:xfrm>
          <a:off x="13131800" y="1116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地方債現在高の減少により、近年、指標は改善傾向にあるものの、３カ年平均値であることもあり、大きな改善とはなっておらず、依然として類似団体の平均よりも高い状況となっている。</a:t>
          </a:r>
        </a:p>
        <a:p>
          <a:r>
            <a:rPr kumimoji="1" lang="ja-JP" altLang="en-US" sz="1300">
              <a:latin typeface="ＭＳ Ｐゴシック" panose="020B0600070205080204" pitchFamily="50" charset="-128"/>
              <a:ea typeface="ＭＳ Ｐゴシック" panose="020B0600070205080204" pitchFamily="50" charset="-128"/>
            </a:rPr>
            <a:t>　引き続き、繰上償還と市債発行額の抑制に取り組んでいく。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73176</xdr:rowOff>
    </xdr:from>
    <xdr:to>
      <xdr:col>81</xdr:col>
      <xdr:colOff>44450</xdr:colOff>
      <xdr:row>44</xdr:row>
      <xdr:rowOff>84667</xdr:rowOff>
    </xdr:to>
    <xdr:cxnSp macro="">
      <xdr:nvCxnSpPr>
        <xdr:cNvPr id="387" name="直線コネクタ 386"/>
        <xdr:cNvCxnSpPr/>
      </xdr:nvCxnSpPr>
      <xdr:spPr>
        <a:xfrm flipV="1">
          <a:off x="16179800" y="76169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8" name="公債費負担の状況平均値テキスト"/>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73176</xdr:rowOff>
    </xdr:from>
    <xdr:to>
      <xdr:col>77</xdr:col>
      <xdr:colOff>44450</xdr:colOff>
      <xdr:row>44</xdr:row>
      <xdr:rowOff>84667</xdr:rowOff>
    </xdr:to>
    <xdr:cxnSp macro="">
      <xdr:nvCxnSpPr>
        <xdr:cNvPr id="390" name="直線コネクタ 389"/>
        <xdr:cNvCxnSpPr/>
      </xdr:nvCxnSpPr>
      <xdr:spPr>
        <a:xfrm>
          <a:off x="15290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73176</xdr:rowOff>
    </xdr:from>
    <xdr:to>
      <xdr:col>72</xdr:col>
      <xdr:colOff>203200</xdr:colOff>
      <xdr:row>44</xdr:row>
      <xdr:rowOff>84667</xdr:rowOff>
    </xdr:to>
    <xdr:cxnSp macro="">
      <xdr:nvCxnSpPr>
        <xdr:cNvPr id="393" name="直線コネクタ 392"/>
        <xdr:cNvCxnSpPr/>
      </xdr:nvCxnSpPr>
      <xdr:spPr>
        <a:xfrm flipV="1">
          <a:off x="14401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94" name="フローチャート: 判断 393"/>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155320</xdr:rowOff>
    </xdr:from>
    <xdr:ext cx="762000" cy="259045"/>
    <xdr:sp macro="" textlink="">
      <xdr:nvSpPr>
        <xdr:cNvPr id="395" name="テキスト ボックス 394"/>
        <xdr:cNvSpPr txBox="1"/>
      </xdr:nvSpPr>
      <xdr:spPr>
        <a:xfrm>
          <a:off x="14909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84667</xdr:rowOff>
    </xdr:from>
    <xdr:to>
      <xdr:col>68</xdr:col>
      <xdr:colOff>152400</xdr:colOff>
      <xdr:row>44</xdr:row>
      <xdr:rowOff>142119</xdr:rowOff>
    </xdr:to>
    <xdr:cxnSp macro="">
      <xdr:nvCxnSpPr>
        <xdr:cNvPr id="396" name="直線コネクタ 395"/>
        <xdr:cNvCxnSpPr/>
      </xdr:nvCxnSpPr>
      <xdr:spPr>
        <a:xfrm flipV="1">
          <a:off x="13512800" y="762846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89505</xdr:rowOff>
    </xdr:from>
    <xdr:to>
      <xdr:col>68</xdr:col>
      <xdr:colOff>203200</xdr:colOff>
      <xdr:row>43</xdr:row>
      <xdr:rowOff>19655</xdr:rowOff>
    </xdr:to>
    <xdr:sp macro="" textlink="">
      <xdr:nvSpPr>
        <xdr:cNvPr id="397" name="フローチャート: 判断 396"/>
        <xdr:cNvSpPr/>
      </xdr:nvSpPr>
      <xdr:spPr>
        <a:xfrm>
          <a:off x="14351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29832</xdr:rowOff>
    </xdr:from>
    <xdr:ext cx="762000" cy="259045"/>
    <xdr:sp macro="" textlink="">
      <xdr:nvSpPr>
        <xdr:cNvPr id="398" name="テキスト ボックス 397"/>
        <xdr:cNvSpPr txBox="1"/>
      </xdr:nvSpPr>
      <xdr:spPr>
        <a:xfrm>
          <a:off x="14020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399" name="フローチャート: 判断 398"/>
        <xdr:cNvSpPr/>
      </xdr:nvSpPr>
      <xdr:spPr>
        <a:xfrm>
          <a:off x="13462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52812</xdr:rowOff>
    </xdr:from>
    <xdr:ext cx="762000" cy="259045"/>
    <xdr:sp macro="" textlink="">
      <xdr:nvSpPr>
        <xdr:cNvPr id="400" name="テキスト ボックス 399"/>
        <xdr:cNvSpPr txBox="1"/>
      </xdr:nvSpPr>
      <xdr:spPr>
        <a:xfrm>
          <a:off x="13131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22376</xdr:rowOff>
    </xdr:from>
    <xdr:to>
      <xdr:col>81</xdr:col>
      <xdr:colOff>95250</xdr:colOff>
      <xdr:row>44</xdr:row>
      <xdr:rowOff>123976</xdr:rowOff>
    </xdr:to>
    <xdr:sp macro="" textlink="">
      <xdr:nvSpPr>
        <xdr:cNvPr id="406" name="楕円 405"/>
        <xdr:cNvSpPr/>
      </xdr:nvSpPr>
      <xdr:spPr>
        <a:xfrm>
          <a:off x="16967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89703</xdr:rowOff>
    </xdr:from>
    <xdr:ext cx="762000" cy="259045"/>
    <xdr:sp macro="" textlink="">
      <xdr:nvSpPr>
        <xdr:cNvPr id="407" name="公債費負担の状況該当値テキスト"/>
        <xdr:cNvSpPr txBox="1"/>
      </xdr:nvSpPr>
      <xdr:spPr>
        <a:xfrm>
          <a:off x="17106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33867</xdr:rowOff>
    </xdr:from>
    <xdr:to>
      <xdr:col>77</xdr:col>
      <xdr:colOff>95250</xdr:colOff>
      <xdr:row>44</xdr:row>
      <xdr:rowOff>135467</xdr:rowOff>
    </xdr:to>
    <xdr:sp macro="" textlink="">
      <xdr:nvSpPr>
        <xdr:cNvPr id="408" name="楕円 407"/>
        <xdr:cNvSpPr/>
      </xdr:nvSpPr>
      <xdr:spPr>
        <a:xfrm>
          <a:off x="16129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120244</xdr:rowOff>
    </xdr:from>
    <xdr:ext cx="736600" cy="259045"/>
    <xdr:sp macro="" textlink="">
      <xdr:nvSpPr>
        <xdr:cNvPr id="409" name="テキスト ボックス 408"/>
        <xdr:cNvSpPr txBox="1"/>
      </xdr:nvSpPr>
      <xdr:spPr>
        <a:xfrm>
          <a:off x="15798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22376</xdr:rowOff>
    </xdr:from>
    <xdr:to>
      <xdr:col>73</xdr:col>
      <xdr:colOff>44450</xdr:colOff>
      <xdr:row>44</xdr:row>
      <xdr:rowOff>123976</xdr:rowOff>
    </xdr:to>
    <xdr:sp macro="" textlink="">
      <xdr:nvSpPr>
        <xdr:cNvPr id="410" name="楕円 409"/>
        <xdr:cNvSpPr/>
      </xdr:nvSpPr>
      <xdr:spPr>
        <a:xfrm>
          <a:off x="15240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108753</xdr:rowOff>
    </xdr:from>
    <xdr:ext cx="762000" cy="259045"/>
    <xdr:sp macro="" textlink="">
      <xdr:nvSpPr>
        <xdr:cNvPr id="411" name="テキスト ボックス 410"/>
        <xdr:cNvSpPr txBox="1"/>
      </xdr:nvSpPr>
      <xdr:spPr>
        <a:xfrm>
          <a:off x="14909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33867</xdr:rowOff>
    </xdr:from>
    <xdr:to>
      <xdr:col>68</xdr:col>
      <xdr:colOff>203200</xdr:colOff>
      <xdr:row>44</xdr:row>
      <xdr:rowOff>135467</xdr:rowOff>
    </xdr:to>
    <xdr:sp macro="" textlink="">
      <xdr:nvSpPr>
        <xdr:cNvPr id="412" name="楕円 411"/>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120244</xdr:rowOff>
    </xdr:from>
    <xdr:ext cx="762000" cy="259045"/>
    <xdr:sp macro="" textlink="">
      <xdr:nvSpPr>
        <xdr:cNvPr id="413" name="テキスト ボックス 412"/>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91319</xdr:rowOff>
    </xdr:from>
    <xdr:to>
      <xdr:col>64</xdr:col>
      <xdr:colOff>152400</xdr:colOff>
      <xdr:row>45</xdr:row>
      <xdr:rowOff>21469</xdr:rowOff>
    </xdr:to>
    <xdr:sp macro="" textlink="">
      <xdr:nvSpPr>
        <xdr:cNvPr id="414" name="楕円 413"/>
        <xdr:cNvSpPr/>
      </xdr:nvSpPr>
      <xdr:spPr>
        <a:xfrm>
          <a:off x="13462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6246</xdr:rowOff>
    </xdr:from>
    <xdr:ext cx="762000" cy="259045"/>
    <xdr:sp macro="" textlink="">
      <xdr:nvSpPr>
        <xdr:cNvPr id="415" name="テキスト ボックス 414"/>
        <xdr:cNvSpPr txBox="1"/>
      </xdr:nvSpPr>
      <xdr:spPr>
        <a:xfrm>
          <a:off x="13131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地方債現在高の大幅な減少、臨時財政対策債を借入しないなど市債発行額を抑制したこと、基金残高が大幅に増加したことなどにより、将来負担比率は令和３年度に引き続き大きく改善した。</a:t>
          </a:r>
        </a:p>
        <a:p>
          <a:r>
            <a:rPr kumimoji="1" lang="ja-JP" altLang="en-US" sz="1300">
              <a:latin typeface="ＭＳ Ｐゴシック" panose="020B0600070205080204" pitchFamily="50" charset="-128"/>
              <a:ea typeface="ＭＳ Ｐゴシック" panose="020B0600070205080204" pitchFamily="50" charset="-128"/>
            </a:rPr>
            <a:t>　今後とも後年度の負担軽減が図られるよう、繰上償還や市債発行額の抑制に取り組んでいく。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31024</xdr:rowOff>
    </xdr:from>
    <xdr:to>
      <xdr:col>81</xdr:col>
      <xdr:colOff>44450</xdr:colOff>
      <xdr:row>16</xdr:row>
      <xdr:rowOff>66403</xdr:rowOff>
    </xdr:to>
    <xdr:cxnSp macro="">
      <xdr:nvCxnSpPr>
        <xdr:cNvPr id="451" name="直線コネクタ 450"/>
        <xdr:cNvCxnSpPr/>
      </xdr:nvCxnSpPr>
      <xdr:spPr>
        <a:xfrm flipV="1">
          <a:off x="16179800" y="2602774"/>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66403</xdr:rowOff>
    </xdr:from>
    <xdr:to>
      <xdr:col>77</xdr:col>
      <xdr:colOff>44450</xdr:colOff>
      <xdr:row>17</xdr:row>
      <xdr:rowOff>62139</xdr:rowOff>
    </xdr:to>
    <xdr:cxnSp macro="">
      <xdr:nvCxnSpPr>
        <xdr:cNvPr id="454" name="直線コネクタ 453"/>
        <xdr:cNvCxnSpPr/>
      </xdr:nvCxnSpPr>
      <xdr:spPr>
        <a:xfrm flipV="1">
          <a:off x="15290800" y="2809603"/>
          <a:ext cx="889000" cy="16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46627</xdr:rowOff>
    </xdr:from>
    <xdr:to>
      <xdr:col>72</xdr:col>
      <xdr:colOff>203200</xdr:colOff>
      <xdr:row>17</xdr:row>
      <xdr:rowOff>62139</xdr:rowOff>
    </xdr:to>
    <xdr:cxnSp macro="">
      <xdr:nvCxnSpPr>
        <xdr:cNvPr id="457" name="直線コネクタ 456"/>
        <xdr:cNvCxnSpPr/>
      </xdr:nvCxnSpPr>
      <xdr:spPr>
        <a:xfrm>
          <a:off x="14401800" y="296127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156119</xdr:rowOff>
    </xdr:from>
    <xdr:to>
      <xdr:col>73</xdr:col>
      <xdr:colOff>44450</xdr:colOff>
      <xdr:row>18</xdr:row>
      <xdr:rowOff>86269</xdr:rowOff>
    </xdr:to>
    <xdr:sp macro="" textlink="">
      <xdr:nvSpPr>
        <xdr:cNvPr id="458" name="フローチャート: 判断 457"/>
        <xdr:cNvSpPr/>
      </xdr:nvSpPr>
      <xdr:spPr>
        <a:xfrm>
          <a:off x="15240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71046</xdr:rowOff>
    </xdr:from>
    <xdr:ext cx="762000" cy="259045"/>
    <xdr:sp macro="" textlink="">
      <xdr:nvSpPr>
        <xdr:cNvPr id="459" name="テキスト ボックス 458"/>
        <xdr:cNvSpPr txBox="1"/>
      </xdr:nvSpPr>
      <xdr:spPr>
        <a:xfrm>
          <a:off x="14909800" y="315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161199</xdr:rowOff>
    </xdr:from>
    <xdr:to>
      <xdr:col>68</xdr:col>
      <xdr:colOff>152400</xdr:colOff>
      <xdr:row>17</xdr:row>
      <xdr:rowOff>46627</xdr:rowOff>
    </xdr:to>
    <xdr:cxnSp macro="">
      <xdr:nvCxnSpPr>
        <xdr:cNvPr id="460" name="直線コネクタ 459"/>
        <xdr:cNvCxnSpPr/>
      </xdr:nvCxnSpPr>
      <xdr:spPr>
        <a:xfrm>
          <a:off x="13512800" y="2904399"/>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29482</xdr:rowOff>
    </xdr:from>
    <xdr:to>
      <xdr:col>68</xdr:col>
      <xdr:colOff>203200</xdr:colOff>
      <xdr:row>18</xdr:row>
      <xdr:rowOff>131082</xdr:rowOff>
    </xdr:to>
    <xdr:sp macro="" textlink="">
      <xdr:nvSpPr>
        <xdr:cNvPr id="461" name="フローチャート: 判断 460"/>
        <xdr:cNvSpPr/>
      </xdr:nvSpPr>
      <xdr:spPr>
        <a:xfrm>
          <a:off x="14351000" y="31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115859</xdr:rowOff>
    </xdr:from>
    <xdr:ext cx="762000" cy="259045"/>
    <xdr:sp macro="" textlink="">
      <xdr:nvSpPr>
        <xdr:cNvPr id="462" name="テキスト ボックス 461"/>
        <xdr:cNvSpPr txBox="1"/>
      </xdr:nvSpPr>
      <xdr:spPr>
        <a:xfrm>
          <a:off x="14020800" y="320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161290</xdr:rowOff>
    </xdr:from>
    <xdr:to>
      <xdr:col>64</xdr:col>
      <xdr:colOff>152400</xdr:colOff>
      <xdr:row>18</xdr:row>
      <xdr:rowOff>91440</xdr:rowOff>
    </xdr:to>
    <xdr:sp macro="" textlink="">
      <xdr:nvSpPr>
        <xdr:cNvPr id="463" name="フローチャート: 判断 462"/>
        <xdr:cNvSpPr/>
      </xdr:nvSpPr>
      <xdr:spPr>
        <a:xfrm>
          <a:off x="13462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76217</xdr:rowOff>
    </xdr:from>
    <xdr:ext cx="762000" cy="259045"/>
    <xdr:sp macro="" textlink="">
      <xdr:nvSpPr>
        <xdr:cNvPr id="464" name="テキスト ボックス 463"/>
        <xdr:cNvSpPr txBox="1"/>
      </xdr:nvSpPr>
      <xdr:spPr>
        <a:xfrm>
          <a:off x="13131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151674</xdr:rowOff>
    </xdr:from>
    <xdr:to>
      <xdr:col>81</xdr:col>
      <xdr:colOff>95250</xdr:colOff>
      <xdr:row>15</xdr:row>
      <xdr:rowOff>81824</xdr:rowOff>
    </xdr:to>
    <xdr:sp macro="" textlink="">
      <xdr:nvSpPr>
        <xdr:cNvPr id="470" name="楕円 469"/>
        <xdr:cNvSpPr/>
      </xdr:nvSpPr>
      <xdr:spPr>
        <a:xfrm>
          <a:off x="16967200" y="25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123751</xdr:rowOff>
    </xdr:from>
    <xdr:ext cx="762000" cy="259045"/>
    <xdr:sp macro="" textlink="">
      <xdr:nvSpPr>
        <xdr:cNvPr id="471" name="将来負担の状況該当値テキスト"/>
        <xdr:cNvSpPr txBox="1"/>
      </xdr:nvSpPr>
      <xdr:spPr>
        <a:xfrm>
          <a:off x="17106900" y="252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15603</xdr:rowOff>
    </xdr:from>
    <xdr:to>
      <xdr:col>77</xdr:col>
      <xdr:colOff>95250</xdr:colOff>
      <xdr:row>16</xdr:row>
      <xdr:rowOff>117203</xdr:rowOff>
    </xdr:to>
    <xdr:sp macro="" textlink="">
      <xdr:nvSpPr>
        <xdr:cNvPr id="472" name="楕円 471"/>
        <xdr:cNvSpPr/>
      </xdr:nvSpPr>
      <xdr:spPr>
        <a:xfrm>
          <a:off x="16129000" y="27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101980</xdr:rowOff>
    </xdr:from>
    <xdr:ext cx="736600" cy="259045"/>
    <xdr:sp macro="" textlink="">
      <xdr:nvSpPr>
        <xdr:cNvPr id="473" name="テキスト ボックス 472"/>
        <xdr:cNvSpPr txBox="1"/>
      </xdr:nvSpPr>
      <xdr:spPr>
        <a:xfrm>
          <a:off x="15798800" y="2845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11339</xdr:rowOff>
    </xdr:from>
    <xdr:to>
      <xdr:col>73</xdr:col>
      <xdr:colOff>44450</xdr:colOff>
      <xdr:row>17</xdr:row>
      <xdr:rowOff>112939</xdr:rowOff>
    </xdr:to>
    <xdr:sp macro="" textlink="">
      <xdr:nvSpPr>
        <xdr:cNvPr id="474" name="楕円 473"/>
        <xdr:cNvSpPr/>
      </xdr:nvSpPr>
      <xdr:spPr>
        <a:xfrm>
          <a:off x="15240000" y="292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123116</xdr:rowOff>
    </xdr:from>
    <xdr:ext cx="762000" cy="259045"/>
    <xdr:sp macro="" textlink="">
      <xdr:nvSpPr>
        <xdr:cNvPr id="475" name="テキスト ボックス 474"/>
        <xdr:cNvSpPr txBox="1"/>
      </xdr:nvSpPr>
      <xdr:spPr>
        <a:xfrm>
          <a:off x="14909800" y="269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167277</xdr:rowOff>
    </xdr:from>
    <xdr:to>
      <xdr:col>68</xdr:col>
      <xdr:colOff>203200</xdr:colOff>
      <xdr:row>17</xdr:row>
      <xdr:rowOff>97427</xdr:rowOff>
    </xdr:to>
    <xdr:sp macro="" textlink="">
      <xdr:nvSpPr>
        <xdr:cNvPr id="476" name="楕円 475"/>
        <xdr:cNvSpPr/>
      </xdr:nvSpPr>
      <xdr:spPr>
        <a:xfrm>
          <a:off x="14351000" y="29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107604</xdr:rowOff>
    </xdr:from>
    <xdr:ext cx="762000" cy="259045"/>
    <xdr:sp macro="" textlink="">
      <xdr:nvSpPr>
        <xdr:cNvPr id="477" name="テキスト ボックス 476"/>
        <xdr:cNvSpPr txBox="1"/>
      </xdr:nvSpPr>
      <xdr:spPr>
        <a:xfrm>
          <a:off x="14020800" y="267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110399</xdr:rowOff>
    </xdr:from>
    <xdr:to>
      <xdr:col>64</xdr:col>
      <xdr:colOff>152400</xdr:colOff>
      <xdr:row>17</xdr:row>
      <xdr:rowOff>40549</xdr:rowOff>
    </xdr:to>
    <xdr:sp macro="" textlink="">
      <xdr:nvSpPr>
        <xdr:cNvPr id="478" name="楕円 477"/>
        <xdr:cNvSpPr/>
      </xdr:nvSpPr>
      <xdr:spPr>
        <a:xfrm>
          <a:off x="13462000" y="28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50726</xdr:rowOff>
    </xdr:from>
    <xdr:ext cx="762000" cy="259045"/>
    <xdr:sp macro="" textlink="">
      <xdr:nvSpPr>
        <xdr:cNvPr id="479" name="テキスト ボックス 478"/>
        <xdr:cNvSpPr txBox="1"/>
      </xdr:nvSpPr>
      <xdr:spPr>
        <a:xfrm>
          <a:off x="13131800" y="262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97,395
96,921
602.98
61,847,946
60,128,141
1,610,869
29,316,484
52,297,008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勤勉手当支給月数の増（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市立図書館の指定管理者制度移行に伴う会計年度任用職員報酬の減（▲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39,550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千円）、会計年度任用職員の期末手当支給月数引き下げに伴う減（▲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退職手当の減（▲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58,292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が人件費の主な変動要因であるが、普通交付税の減額等により、経常人件費は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74422</xdr:rowOff>
    </xdr:from>
    <xdr:to>
      <xdr:col>24</xdr:col>
      <xdr:colOff>25400</xdr:colOff>
      <xdr:row>36</xdr:row>
      <xdr:rowOff>49276</xdr:rowOff>
    </xdr:to>
    <xdr:cxnSp macro="">
      <xdr:nvCxnSpPr>
        <xdr:cNvPr id="64" name="直線コネクタ 63"/>
        <xdr:cNvCxnSpPr/>
      </xdr:nvCxnSpPr>
      <xdr:spPr>
        <a:xfrm>
          <a:off x="3987800" y="607517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74422</xdr:rowOff>
    </xdr:from>
    <xdr:to>
      <xdr:col>19</xdr:col>
      <xdr:colOff>187325</xdr:colOff>
      <xdr:row>36</xdr:row>
      <xdr:rowOff>76708</xdr:rowOff>
    </xdr:to>
    <xdr:cxnSp macro="">
      <xdr:nvCxnSpPr>
        <xdr:cNvPr id="67" name="直線コネクタ 66"/>
        <xdr:cNvCxnSpPr/>
      </xdr:nvCxnSpPr>
      <xdr:spPr>
        <a:xfrm flipV="1">
          <a:off x="3098800" y="607517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37</xdr:row>
      <xdr:rowOff>33274</xdr:rowOff>
    </xdr:to>
    <xdr:cxnSp macro="">
      <xdr:nvCxnSpPr>
        <xdr:cNvPr id="70" name="直線コネクタ 69"/>
        <xdr:cNvCxnSpPr/>
      </xdr:nvCxnSpPr>
      <xdr:spPr>
        <a:xfrm flipV="1">
          <a:off x="2209800" y="62489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1" name="フローチャート: 判断 70"/>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2" name="テキスト ボックス 71"/>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33274</xdr:rowOff>
    </xdr:to>
    <xdr:cxnSp macro="">
      <xdr:nvCxnSpPr>
        <xdr:cNvPr id="73" name="直線コネクタ 72"/>
        <xdr:cNvCxnSpPr/>
      </xdr:nvCxnSpPr>
      <xdr:spPr>
        <a:xfrm>
          <a:off x="1320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76" name="フローチャート: 判断 75"/>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77" name="テキスト ボックス 76"/>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23622</xdr:rowOff>
    </xdr:from>
    <xdr:to>
      <xdr:col>20</xdr:col>
      <xdr:colOff>38100</xdr:colOff>
      <xdr:row>35</xdr:row>
      <xdr:rowOff>125222</xdr:rowOff>
    </xdr:to>
    <xdr:sp macro="" textlink="">
      <xdr:nvSpPr>
        <xdr:cNvPr id="85" name="楕円 84"/>
        <xdr:cNvSpPr/>
      </xdr:nvSpPr>
      <xdr:spPr>
        <a:xfrm>
          <a:off x="3937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135399</xdr:rowOff>
    </xdr:from>
    <xdr:ext cx="736600" cy="259045"/>
    <xdr:sp macro="" textlink="">
      <xdr:nvSpPr>
        <xdr:cNvPr id="86" name="テキスト ボックス 85"/>
        <xdr:cNvSpPr txBox="1"/>
      </xdr:nvSpPr>
      <xdr:spPr>
        <a:xfrm>
          <a:off x="3606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90" name="テキスト ボックス 89"/>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92" name="テキスト ボックス 91"/>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駅前に新たにフルオープンした図書館を含む複合施設ミライニの管理委託料、イントラネットの改修委託、ＤＸ関連の委託料の増等により、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今後は物価高騰による光熱水費や施設の維持経費の増も見込まれることから、公共施設の適正化や省エネ機器の導入等を推進していく必要がある。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105229</xdr:rowOff>
    </xdr:from>
    <xdr:to>
      <xdr:col>82</xdr:col>
      <xdr:colOff>107950</xdr:colOff>
      <xdr:row>15</xdr:row>
      <xdr:rowOff>140607</xdr:rowOff>
    </xdr:to>
    <xdr:cxnSp macro="">
      <xdr:nvCxnSpPr>
        <xdr:cNvPr id="127" name="直線コネクタ 126"/>
        <xdr:cNvCxnSpPr/>
      </xdr:nvCxnSpPr>
      <xdr:spPr>
        <a:xfrm>
          <a:off x="15671800" y="2505529"/>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105229</xdr:rowOff>
    </xdr:from>
    <xdr:to>
      <xdr:col>78</xdr:col>
      <xdr:colOff>69850</xdr:colOff>
      <xdr:row>14</xdr:row>
      <xdr:rowOff>127000</xdr:rowOff>
    </xdr:to>
    <xdr:cxnSp macro="">
      <xdr:nvCxnSpPr>
        <xdr:cNvPr id="130" name="直線コネクタ 129"/>
        <xdr:cNvCxnSpPr/>
      </xdr:nvCxnSpPr>
      <xdr:spPr>
        <a:xfrm flipV="1">
          <a:off x="14782800" y="2505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105229</xdr:rowOff>
    </xdr:from>
    <xdr:to>
      <xdr:col>73</xdr:col>
      <xdr:colOff>180975</xdr:colOff>
      <xdr:row>14</xdr:row>
      <xdr:rowOff>127000</xdr:rowOff>
    </xdr:to>
    <xdr:cxnSp macro="">
      <xdr:nvCxnSpPr>
        <xdr:cNvPr id="133" name="直線コネクタ 132"/>
        <xdr:cNvCxnSpPr/>
      </xdr:nvCxnSpPr>
      <xdr:spPr>
        <a:xfrm>
          <a:off x="13893800" y="2505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4" name="フローチャート: 判断 133"/>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5" name="テキスト ボックス 134"/>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83457</xdr:rowOff>
    </xdr:from>
    <xdr:to>
      <xdr:col>69</xdr:col>
      <xdr:colOff>92075</xdr:colOff>
      <xdr:row>14</xdr:row>
      <xdr:rowOff>105229</xdr:rowOff>
    </xdr:to>
    <xdr:cxnSp macro="">
      <xdr:nvCxnSpPr>
        <xdr:cNvPr id="136" name="直線コネクタ 135"/>
        <xdr:cNvCxnSpPr/>
      </xdr:nvCxnSpPr>
      <xdr:spPr>
        <a:xfrm>
          <a:off x="13004800" y="2483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48986</xdr:rowOff>
    </xdr:from>
    <xdr:to>
      <xdr:col>69</xdr:col>
      <xdr:colOff>142875</xdr:colOff>
      <xdr:row>16</xdr:row>
      <xdr:rowOff>150586</xdr:rowOff>
    </xdr:to>
    <xdr:sp macro="" textlink="">
      <xdr:nvSpPr>
        <xdr:cNvPr id="137" name="フローチャート: 判断 136"/>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135363</xdr:rowOff>
    </xdr:from>
    <xdr:ext cx="762000" cy="259045"/>
    <xdr:sp macro="" textlink="">
      <xdr:nvSpPr>
        <xdr:cNvPr id="138" name="テキスト ボックス 137"/>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39" name="フローチャート: 判断 138"/>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0" name="テキスト ボックス 139"/>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6" name="楕円 145"/>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7" name="物件費該当値テキスト"/>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54429</xdr:rowOff>
    </xdr:from>
    <xdr:to>
      <xdr:col>78</xdr:col>
      <xdr:colOff>120650</xdr:colOff>
      <xdr:row>14</xdr:row>
      <xdr:rowOff>156029</xdr:rowOff>
    </xdr:to>
    <xdr:sp macro="" textlink="">
      <xdr:nvSpPr>
        <xdr:cNvPr id="148" name="楕円 147"/>
        <xdr:cNvSpPr/>
      </xdr:nvSpPr>
      <xdr:spPr>
        <a:xfrm>
          <a:off x="15621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166206</xdr:rowOff>
    </xdr:from>
    <xdr:ext cx="736600" cy="259045"/>
    <xdr:sp macro="" textlink="">
      <xdr:nvSpPr>
        <xdr:cNvPr id="149" name="テキスト ボックス 148"/>
        <xdr:cNvSpPr txBox="1"/>
      </xdr:nvSpPr>
      <xdr:spPr>
        <a:xfrm>
          <a:off x="15290800" y="222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0" name="楕円 149"/>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1" name="テキスト ボックス 150"/>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54429</xdr:rowOff>
    </xdr:from>
    <xdr:to>
      <xdr:col>69</xdr:col>
      <xdr:colOff>142875</xdr:colOff>
      <xdr:row>14</xdr:row>
      <xdr:rowOff>156029</xdr:rowOff>
    </xdr:to>
    <xdr:sp macro="" textlink="">
      <xdr:nvSpPr>
        <xdr:cNvPr id="152" name="楕円 151"/>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166206</xdr:rowOff>
    </xdr:from>
    <xdr:ext cx="762000" cy="259045"/>
    <xdr:sp macro="" textlink="">
      <xdr:nvSpPr>
        <xdr:cNvPr id="153" name="テキスト ボックス 152"/>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32657</xdr:rowOff>
    </xdr:from>
    <xdr:to>
      <xdr:col>65</xdr:col>
      <xdr:colOff>53975</xdr:colOff>
      <xdr:row>14</xdr:row>
      <xdr:rowOff>134257</xdr:rowOff>
    </xdr:to>
    <xdr:sp macro="" textlink="">
      <xdr:nvSpPr>
        <xdr:cNvPr id="154" name="楕円 153"/>
        <xdr:cNvSpPr/>
      </xdr:nvSpPr>
      <xdr:spPr>
        <a:xfrm>
          <a:off x="12954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144434</xdr:rowOff>
    </xdr:from>
    <xdr:ext cx="762000" cy="259045"/>
    <xdr:sp macro="" textlink="">
      <xdr:nvSpPr>
        <xdr:cNvPr id="155" name="テキスト ボックス 154"/>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保育所等入所、扶助児童手当、児童扶養手当等について対象者の減により扶助費は減額となった。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引き続き今後の動向に注視していく必要がある。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92710</xdr:rowOff>
    </xdr:from>
    <xdr:to>
      <xdr:col>24</xdr:col>
      <xdr:colOff>25400</xdr:colOff>
      <xdr:row>53</xdr:row>
      <xdr:rowOff>168910</xdr:rowOff>
    </xdr:to>
    <xdr:cxnSp macro="">
      <xdr:nvCxnSpPr>
        <xdr:cNvPr id="188" name="直線コネクタ 187"/>
        <xdr:cNvCxnSpPr/>
      </xdr:nvCxnSpPr>
      <xdr:spPr>
        <a:xfrm flipV="1">
          <a:off x="3987800" y="9179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168910</xdr:rowOff>
    </xdr:from>
    <xdr:to>
      <xdr:col>19</xdr:col>
      <xdr:colOff>187325</xdr:colOff>
      <xdr:row>54</xdr:row>
      <xdr:rowOff>27940</xdr:rowOff>
    </xdr:to>
    <xdr:cxnSp macro="">
      <xdr:nvCxnSpPr>
        <xdr:cNvPr id="191" name="直線コネクタ 190"/>
        <xdr:cNvCxnSpPr/>
      </xdr:nvCxnSpPr>
      <xdr:spPr>
        <a:xfrm flipV="1">
          <a:off x="3098800" y="9255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27940</xdr:rowOff>
    </xdr:from>
    <xdr:to>
      <xdr:col>15</xdr:col>
      <xdr:colOff>98425</xdr:colOff>
      <xdr:row>55</xdr:row>
      <xdr:rowOff>39370</xdr:rowOff>
    </xdr:to>
    <xdr:cxnSp macro="">
      <xdr:nvCxnSpPr>
        <xdr:cNvPr id="194" name="直線コネクタ 193"/>
        <xdr:cNvCxnSpPr/>
      </xdr:nvCxnSpPr>
      <xdr:spPr>
        <a:xfrm flipV="1">
          <a:off x="2209800" y="92862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5" name="フローチャート: 判断 194"/>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6" name="テキスト ボックス 195"/>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81280</xdr:rowOff>
    </xdr:from>
    <xdr:to>
      <xdr:col>11</xdr:col>
      <xdr:colOff>9525</xdr:colOff>
      <xdr:row>55</xdr:row>
      <xdr:rowOff>39370</xdr:rowOff>
    </xdr:to>
    <xdr:cxnSp macro="">
      <xdr:nvCxnSpPr>
        <xdr:cNvPr id="197" name="直線コネクタ 196"/>
        <xdr:cNvCxnSpPr/>
      </xdr:nvCxnSpPr>
      <xdr:spPr>
        <a:xfrm>
          <a:off x="1320800" y="93395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137160</xdr:rowOff>
    </xdr:from>
    <xdr:to>
      <xdr:col>11</xdr:col>
      <xdr:colOff>60325</xdr:colOff>
      <xdr:row>57</xdr:row>
      <xdr:rowOff>67310</xdr:rowOff>
    </xdr:to>
    <xdr:sp macro="" textlink="">
      <xdr:nvSpPr>
        <xdr:cNvPr id="198" name="フローチャート: 判断 197"/>
        <xdr:cNvSpPr/>
      </xdr:nvSpPr>
      <xdr:spPr>
        <a:xfrm>
          <a:off x="2159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52087</xdr:rowOff>
    </xdr:from>
    <xdr:ext cx="762000" cy="259045"/>
    <xdr:sp macro="" textlink="">
      <xdr:nvSpPr>
        <xdr:cNvPr id="199" name="テキスト ボックス 198"/>
        <xdr:cNvSpPr txBox="1"/>
      </xdr:nvSpPr>
      <xdr:spPr>
        <a:xfrm>
          <a:off x="1828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macro="" textlink="">
      <xdr:nvSpPr>
        <xdr:cNvPr id="200" name="フローチャート: 判断 199"/>
        <xdr:cNvSpPr/>
      </xdr:nvSpPr>
      <xdr:spPr>
        <a:xfrm>
          <a:off x="1270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154957</xdr:rowOff>
    </xdr:from>
    <xdr:ext cx="762000" cy="259045"/>
    <xdr:sp macro="" textlink="">
      <xdr:nvSpPr>
        <xdr:cNvPr id="201" name="テキスト ボックス 200"/>
        <xdr:cNvSpPr txBox="1"/>
      </xdr:nvSpPr>
      <xdr:spPr>
        <a:xfrm>
          <a:off x="939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41910</xdr:rowOff>
    </xdr:from>
    <xdr:to>
      <xdr:col>24</xdr:col>
      <xdr:colOff>76200</xdr:colOff>
      <xdr:row>53</xdr:row>
      <xdr:rowOff>143510</xdr:rowOff>
    </xdr:to>
    <xdr:sp macro="" textlink="">
      <xdr:nvSpPr>
        <xdr:cNvPr id="207" name="楕円 206"/>
        <xdr:cNvSpPr/>
      </xdr:nvSpPr>
      <xdr:spPr>
        <a:xfrm>
          <a:off x="47752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121937</xdr:rowOff>
    </xdr:from>
    <xdr:ext cx="762000" cy="259045"/>
    <xdr:sp macro="" textlink="">
      <xdr:nvSpPr>
        <xdr:cNvPr id="208" name="扶助費該当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118110</xdr:rowOff>
    </xdr:from>
    <xdr:to>
      <xdr:col>20</xdr:col>
      <xdr:colOff>38100</xdr:colOff>
      <xdr:row>54</xdr:row>
      <xdr:rowOff>48260</xdr:rowOff>
    </xdr:to>
    <xdr:sp macro="" textlink="">
      <xdr:nvSpPr>
        <xdr:cNvPr id="209" name="楕円 208"/>
        <xdr:cNvSpPr/>
      </xdr:nvSpPr>
      <xdr:spPr>
        <a:xfrm>
          <a:off x="3937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58437</xdr:rowOff>
    </xdr:from>
    <xdr:ext cx="736600" cy="259045"/>
    <xdr:sp macro="" textlink="">
      <xdr:nvSpPr>
        <xdr:cNvPr id="210" name="テキスト ボックス 209"/>
        <xdr:cNvSpPr txBox="1"/>
      </xdr:nvSpPr>
      <xdr:spPr>
        <a:xfrm>
          <a:off x="3606800" y="897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148590</xdr:rowOff>
    </xdr:from>
    <xdr:to>
      <xdr:col>15</xdr:col>
      <xdr:colOff>149225</xdr:colOff>
      <xdr:row>54</xdr:row>
      <xdr:rowOff>78740</xdr:rowOff>
    </xdr:to>
    <xdr:sp macro="" textlink="">
      <xdr:nvSpPr>
        <xdr:cNvPr id="211" name="楕円 210"/>
        <xdr:cNvSpPr/>
      </xdr:nvSpPr>
      <xdr:spPr>
        <a:xfrm>
          <a:off x="3048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88917</xdr:rowOff>
    </xdr:from>
    <xdr:ext cx="762000" cy="259045"/>
    <xdr:sp macro="" textlink="">
      <xdr:nvSpPr>
        <xdr:cNvPr id="212" name="テキスト ボックス 211"/>
        <xdr:cNvSpPr txBox="1"/>
      </xdr:nvSpPr>
      <xdr:spPr>
        <a:xfrm>
          <a:off x="2717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160020</xdr:rowOff>
    </xdr:from>
    <xdr:to>
      <xdr:col>11</xdr:col>
      <xdr:colOff>60325</xdr:colOff>
      <xdr:row>55</xdr:row>
      <xdr:rowOff>90170</xdr:rowOff>
    </xdr:to>
    <xdr:sp macro="" textlink="">
      <xdr:nvSpPr>
        <xdr:cNvPr id="213" name="楕円 212"/>
        <xdr:cNvSpPr/>
      </xdr:nvSpPr>
      <xdr:spPr>
        <a:xfrm>
          <a:off x="2159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214" name="テキスト ボックス 213"/>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215" name="楕円 214"/>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142257</xdr:rowOff>
    </xdr:from>
    <xdr:ext cx="762000" cy="259045"/>
    <xdr:sp macro="" textlink="">
      <xdr:nvSpPr>
        <xdr:cNvPr id="216" name="テキスト ボックス 215"/>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後期高齢者医療療養給付費負担金、後期高齢者医療事業特別会計繰出金の増により操出金が増額となったことや、地方交付税の減少により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58</xdr:row>
      <xdr:rowOff>39915</xdr:rowOff>
    </xdr:to>
    <xdr:cxnSp macro="">
      <xdr:nvCxnSpPr>
        <xdr:cNvPr id="251" name="直線コネクタ 250"/>
        <xdr:cNvCxnSpPr/>
      </xdr:nvCxnSpPr>
      <xdr:spPr>
        <a:xfrm>
          <a:off x="15671800" y="98751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57</xdr:row>
      <xdr:rowOff>135165</xdr:rowOff>
    </xdr:to>
    <xdr:cxnSp macro="">
      <xdr:nvCxnSpPr>
        <xdr:cNvPr id="254" name="直線コネクタ 253"/>
        <xdr:cNvCxnSpPr/>
      </xdr:nvCxnSpPr>
      <xdr:spPr>
        <a:xfrm flipV="1">
          <a:off x="14782800" y="9875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135165</xdr:rowOff>
    </xdr:to>
    <xdr:cxnSp macro="">
      <xdr:nvCxnSpPr>
        <xdr:cNvPr id="257" name="直線コネクタ 256"/>
        <xdr:cNvCxnSpPr/>
      </xdr:nvCxnSpPr>
      <xdr:spPr>
        <a:xfrm>
          <a:off x="13893800" y="9842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8" name="フローチャート: 判断 257"/>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59" name="テキスト ボックス 258"/>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69850</xdr:rowOff>
    </xdr:to>
    <xdr:cxnSp macro="">
      <xdr:nvCxnSpPr>
        <xdr:cNvPr id="260" name="直線コネクタ 259"/>
        <xdr:cNvCxnSpPr/>
      </xdr:nvCxnSpPr>
      <xdr:spPr>
        <a:xfrm>
          <a:off x="13004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61" name="フローチャート: 判断 260"/>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62" name="テキスト ボックス 261"/>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3" name="フローチャート: 判断 262"/>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4" name="テキスト ボックス 263"/>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160565</xdr:rowOff>
    </xdr:from>
    <xdr:to>
      <xdr:col>82</xdr:col>
      <xdr:colOff>158750</xdr:colOff>
      <xdr:row>58</xdr:row>
      <xdr:rowOff>90715</xdr:rowOff>
    </xdr:to>
    <xdr:sp macro="" textlink="">
      <xdr:nvSpPr>
        <xdr:cNvPr id="270" name="楕円 269"/>
        <xdr:cNvSpPr/>
      </xdr:nvSpPr>
      <xdr:spPr>
        <a:xfrm>
          <a:off x="16459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132642</xdr:rowOff>
    </xdr:from>
    <xdr:ext cx="762000" cy="259045"/>
    <xdr:sp macro="" textlink="">
      <xdr:nvSpPr>
        <xdr:cNvPr id="271" name="その他該当値テキスト"/>
        <xdr:cNvSpPr txBox="1"/>
      </xdr:nvSpPr>
      <xdr:spPr>
        <a:xfrm>
          <a:off x="16598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2" name="楕円 271"/>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73" name="テキスト ボックス 272"/>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74" name="楕円 273"/>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170742</xdr:rowOff>
    </xdr:from>
    <xdr:ext cx="762000" cy="259045"/>
    <xdr:sp macro="" textlink="">
      <xdr:nvSpPr>
        <xdr:cNvPr id="275" name="テキスト ボックス 274"/>
        <xdr:cNvSpPr txBox="1"/>
      </xdr:nvSpPr>
      <xdr:spPr>
        <a:xfrm>
          <a:off x="14401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6" name="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7" name="テキスト ボックス 27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78" name="楕円 277"/>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79" name="テキスト ボックス 278"/>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消防本部の整備等による酒田地区広域行政組合分賦金の増、公共施設管理者負担金の増などにより経常経費充当一般財源が増額となった。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今後も最終処分場の改修や汚泥再生処理センターの新設等を控えていることから、引き続き動向を注視していくとともに有利な財源の確保に努めていく必要がある。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129286</xdr:rowOff>
    </xdr:from>
    <xdr:to>
      <xdr:col>82</xdr:col>
      <xdr:colOff>107950</xdr:colOff>
      <xdr:row>41</xdr:row>
      <xdr:rowOff>60706</xdr:rowOff>
    </xdr:to>
    <xdr:cxnSp macro="">
      <xdr:nvCxnSpPr>
        <xdr:cNvPr id="310" name="直線コネクタ 309"/>
        <xdr:cNvCxnSpPr/>
      </xdr:nvCxnSpPr>
      <xdr:spPr>
        <a:xfrm>
          <a:off x="15671800" y="6815836"/>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120142</xdr:rowOff>
    </xdr:from>
    <xdr:to>
      <xdr:col>78</xdr:col>
      <xdr:colOff>69850</xdr:colOff>
      <xdr:row>39</xdr:row>
      <xdr:rowOff>129286</xdr:rowOff>
    </xdr:to>
    <xdr:cxnSp macro="">
      <xdr:nvCxnSpPr>
        <xdr:cNvPr id="313" name="直線コネクタ 312"/>
        <xdr:cNvCxnSpPr/>
      </xdr:nvCxnSpPr>
      <xdr:spPr>
        <a:xfrm>
          <a:off x="14782800" y="68066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120142</xdr:rowOff>
    </xdr:from>
    <xdr:to>
      <xdr:col>73</xdr:col>
      <xdr:colOff>180975</xdr:colOff>
      <xdr:row>39</xdr:row>
      <xdr:rowOff>120142</xdr:rowOff>
    </xdr:to>
    <xdr:cxnSp macro="">
      <xdr:nvCxnSpPr>
        <xdr:cNvPr id="316" name="直線コネクタ 315"/>
        <xdr:cNvCxnSpPr/>
      </xdr:nvCxnSpPr>
      <xdr:spPr>
        <a:xfrm>
          <a:off x="13893800" y="6806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7" name="フローチャート: 判断 316"/>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8" name="テキスト ボックス 317"/>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120142</xdr:rowOff>
    </xdr:from>
    <xdr:to>
      <xdr:col>69</xdr:col>
      <xdr:colOff>92075</xdr:colOff>
      <xdr:row>40</xdr:row>
      <xdr:rowOff>30988</xdr:rowOff>
    </xdr:to>
    <xdr:cxnSp macro="">
      <xdr:nvCxnSpPr>
        <xdr:cNvPr id="319" name="直線コネクタ 318"/>
        <xdr:cNvCxnSpPr/>
      </xdr:nvCxnSpPr>
      <xdr:spPr>
        <a:xfrm flipV="1">
          <a:off x="13004800" y="68066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20" name="フローチャート: 判断 31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21" name="テキスト ボックス 32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2" name="フローチャート: 判断 321"/>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3" name="テキスト ボックス 322"/>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9906</xdr:rowOff>
    </xdr:from>
    <xdr:to>
      <xdr:col>82</xdr:col>
      <xdr:colOff>158750</xdr:colOff>
      <xdr:row>41</xdr:row>
      <xdr:rowOff>111506</xdr:rowOff>
    </xdr:to>
    <xdr:sp macro="" textlink="">
      <xdr:nvSpPr>
        <xdr:cNvPr id="329" name="楕円 328"/>
        <xdr:cNvSpPr/>
      </xdr:nvSpPr>
      <xdr:spPr>
        <a:xfrm>
          <a:off x="164592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89933</xdr:rowOff>
    </xdr:from>
    <xdr:ext cx="762000" cy="259045"/>
    <xdr:sp macro="" textlink="">
      <xdr:nvSpPr>
        <xdr:cNvPr id="330" name="補助費等該当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78486</xdr:rowOff>
    </xdr:from>
    <xdr:to>
      <xdr:col>78</xdr:col>
      <xdr:colOff>120650</xdr:colOff>
      <xdr:row>40</xdr:row>
      <xdr:rowOff>8636</xdr:rowOff>
    </xdr:to>
    <xdr:sp macro="" textlink="">
      <xdr:nvSpPr>
        <xdr:cNvPr id="331" name="楕円 330"/>
        <xdr:cNvSpPr/>
      </xdr:nvSpPr>
      <xdr:spPr>
        <a:xfrm>
          <a:off x="15621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164863</xdr:rowOff>
    </xdr:from>
    <xdr:ext cx="736600" cy="259045"/>
    <xdr:sp macro="" textlink="">
      <xdr:nvSpPr>
        <xdr:cNvPr id="332" name="テキスト ボックス 331"/>
        <xdr:cNvSpPr txBox="1"/>
      </xdr:nvSpPr>
      <xdr:spPr>
        <a:xfrm>
          <a:off x="15290800" y="685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69342</xdr:rowOff>
    </xdr:from>
    <xdr:to>
      <xdr:col>74</xdr:col>
      <xdr:colOff>31750</xdr:colOff>
      <xdr:row>39</xdr:row>
      <xdr:rowOff>170942</xdr:rowOff>
    </xdr:to>
    <xdr:sp macro="" textlink="">
      <xdr:nvSpPr>
        <xdr:cNvPr id="333" name="楕円 332"/>
        <xdr:cNvSpPr/>
      </xdr:nvSpPr>
      <xdr:spPr>
        <a:xfrm>
          <a:off x="14732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155719</xdr:rowOff>
    </xdr:from>
    <xdr:ext cx="762000" cy="259045"/>
    <xdr:sp macro="" textlink="">
      <xdr:nvSpPr>
        <xdr:cNvPr id="334" name="テキスト ボックス 333"/>
        <xdr:cNvSpPr txBox="1"/>
      </xdr:nvSpPr>
      <xdr:spPr>
        <a:xfrm>
          <a:off x="14401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69342</xdr:rowOff>
    </xdr:from>
    <xdr:to>
      <xdr:col>69</xdr:col>
      <xdr:colOff>142875</xdr:colOff>
      <xdr:row>39</xdr:row>
      <xdr:rowOff>170942</xdr:rowOff>
    </xdr:to>
    <xdr:sp macro="" textlink="">
      <xdr:nvSpPr>
        <xdr:cNvPr id="335" name="楕円 334"/>
        <xdr:cNvSpPr/>
      </xdr:nvSpPr>
      <xdr:spPr>
        <a:xfrm>
          <a:off x="13843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155719</xdr:rowOff>
    </xdr:from>
    <xdr:ext cx="762000" cy="259045"/>
    <xdr:sp macro="" textlink="">
      <xdr:nvSpPr>
        <xdr:cNvPr id="336" name="テキスト ボックス 335"/>
        <xdr:cNvSpPr txBox="1"/>
      </xdr:nvSpPr>
      <xdr:spPr>
        <a:xfrm>
          <a:off x="13512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151638</xdr:rowOff>
    </xdr:from>
    <xdr:to>
      <xdr:col>65</xdr:col>
      <xdr:colOff>53975</xdr:colOff>
      <xdr:row>40</xdr:row>
      <xdr:rowOff>81788</xdr:rowOff>
    </xdr:to>
    <xdr:sp macro="" textlink="">
      <xdr:nvSpPr>
        <xdr:cNvPr id="337" name="楕円 336"/>
        <xdr:cNvSpPr/>
      </xdr:nvSpPr>
      <xdr:spPr>
        <a:xfrm>
          <a:off x="12954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66565</xdr:rowOff>
    </xdr:from>
    <xdr:ext cx="762000" cy="259045"/>
    <xdr:sp macro="" textlink="">
      <xdr:nvSpPr>
        <xdr:cNvPr id="338" name="テキスト ボックス 337"/>
        <xdr:cNvSpPr txBox="1"/>
      </xdr:nvSpPr>
      <xdr:spPr>
        <a:xfrm>
          <a:off x="12623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繰上償還に取り組むなど償還額が増加したことにより公債費は減額となったが、市債残高も減少しており、今後は公債費の減少が見込まれる。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引き続き、市債発行額の抑制を図り、将来負担額の抑制に取り組んでいく。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35561</xdr:rowOff>
    </xdr:from>
    <xdr:to>
      <xdr:col>24</xdr:col>
      <xdr:colOff>25400</xdr:colOff>
      <xdr:row>80</xdr:row>
      <xdr:rowOff>149861</xdr:rowOff>
    </xdr:to>
    <xdr:cxnSp macro="">
      <xdr:nvCxnSpPr>
        <xdr:cNvPr id="371" name="直線コネクタ 370"/>
        <xdr:cNvCxnSpPr/>
      </xdr:nvCxnSpPr>
      <xdr:spPr>
        <a:xfrm>
          <a:off x="3987800" y="137515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35561</xdr:rowOff>
    </xdr:from>
    <xdr:to>
      <xdr:col>19</xdr:col>
      <xdr:colOff>187325</xdr:colOff>
      <xdr:row>80</xdr:row>
      <xdr:rowOff>104139</xdr:rowOff>
    </xdr:to>
    <xdr:cxnSp macro="">
      <xdr:nvCxnSpPr>
        <xdr:cNvPr id="374" name="直線コネクタ 373"/>
        <xdr:cNvCxnSpPr/>
      </xdr:nvCxnSpPr>
      <xdr:spPr>
        <a:xfrm flipV="1">
          <a:off x="3098800" y="137515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6" name="テキスト ボックス 375"/>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104139</xdr:rowOff>
    </xdr:from>
    <xdr:to>
      <xdr:col>15</xdr:col>
      <xdr:colOff>98425</xdr:colOff>
      <xdr:row>80</xdr:row>
      <xdr:rowOff>119380</xdr:rowOff>
    </xdr:to>
    <xdr:cxnSp macro="">
      <xdr:nvCxnSpPr>
        <xdr:cNvPr id="377" name="直線コネクタ 376"/>
        <xdr:cNvCxnSpPr/>
      </xdr:nvCxnSpPr>
      <xdr:spPr>
        <a:xfrm flipV="1">
          <a:off x="2209800" y="13820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79" name="テキスト ボックス 378"/>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119380</xdr:rowOff>
    </xdr:from>
    <xdr:to>
      <xdr:col>11</xdr:col>
      <xdr:colOff>9525</xdr:colOff>
      <xdr:row>80</xdr:row>
      <xdr:rowOff>134620</xdr:rowOff>
    </xdr:to>
    <xdr:cxnSp macro="">
      <xdr:nvCxnSpPr>
        <xdr:cNvPr id="380" name="直線コネクタ 379"/>
        <xdr:cNvCxnSpPr/>
      </xdr:nvCxnSpPr>
      <xdr:spPr>
        <a:xfrm flipV="1">
          <a:off x="1320800" y="1383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1" name="フローチャート: 判断 380"/>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2" name="テキスト ボックス 381"/>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3" name="フローチャート: 判断 382"/>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4" name="テキスト ボックス 383"/>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99061</xdr:rowOff>
    </xdr:from>
    <xdr:to>
      <xdr:col>24</xdr:col>
      <xdr:colOff>76200</xdr:colOff>
      <xdr:row>81</xdr:row>
      <xdr:rowOff>29211</xdr:rowOff>
    </xdr:to>
    <xdr:sp macro="" textlink="">
      <xdr:nvSpPr>
        <xdr:cNvPr id="390" name="楕円 389"/>
        <xdr:cNvSpPr/>
      </xdr:nvSpPr>
      <xdr:spPr>
        <a:xfrm>
          <a:off x="47752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7638</xdr:rowOff>
    </xdr:from>
    <xdr:ext cx="762000" cy="259045"/>
    <xdr:sp macro="" textlink="">
      <xdr:nvSpPr>
        <xdr:cNvPr id="391" name="公債費該当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156211</xdr:rowOff>
    </xdr:from>
    <xdr:to>
      <xdr:col>20</xdr:col>
      <xdr:colOff>38100</xdr:colOff>
      <xdr:row>80</xdr:row>
      <xdr:rowOff>86361</xdr:rowOff>
    </xdr:to>
    <xdr:sp macro="" textlink="">
      <xdr:nvSpPr>
        <xdr:cNvPr id="392" name="楕円 391"/>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71138</xdr:rowOff>
    </xdr:from>
    <xdr:ext cx="736600" cy="259045"/>
    <xdr:sp macro="" textlink="">
      <xdr:nvSpPr>
        <xdr:cNvPr id="393" name="テキスト ボックス 392"/>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53339</xdr:rowOff>
    </xdr:from>
    <xdr:to>
      <xdr:col>15</xdr:col>
      <xdr:colOff>149225</xdr:colOff>
      <xdr:row>80</xdr:row>
      <xdr:rowOff>154939</xdr:rowOff>
    </xdr:to>
    <xdr:sp macro="" textlink="">
      <xdr:nvSpPr>
        <xdr:cNvPr id="394" name="楕円 393"/>
        <xdr:cNvSpPr/>
      </xdr:nvSpPr>
      <xdr:spPr>
        <a:xfrm>
          <a:off x="3048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139716</xdr:rowOff>
    </xdr:from>
    <xdr:ext cx="762000" cy="259045"/>
    <xdr:sp macro="" textlink="">
      <xdr:nvSpPr>
        <xdr:cNvPr id="395" name="テキスト ボックス 394"/>
        <xdr:cNvSpPr txBox="1"/>
      </xdr:nvSpPr>
      <xdr:spPr>
        <a:xfrm>
          <a:off x="2717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68580</xdr:rowOff>
    </xdr:from>
    <xdr:to>
      <xdr:col>11</xdr:col>
      <xdr:colOff>60325</xdr:colOff>
      <xdr:row>80</xdr:row>
      <xdr:rowOff>170180</xdr:rowOff>
    </xdr:to>
    <xdr:sp macro="" textlink="">
      <xdr:nvSpPr>
        <xdr:cNvPr id="396" name="楕円 395"/>
        <xdr:cNvSpPr/>
      </xdr:nvSpPr>
      <xdr:spPr>
        <a:xfrm>
          <a:off x="2159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154957</xdr:rowOff>
    </xdr:from>
    <xdr:ext cx="762000" cy="259045"/>
    <xdr:sp macro="" textlink="">
      <xdr:nvSpPr>
        <xdr:cNvPr id="397" name="テキスト ボックス 396"/>
        <xdr:cNvSpPr txBox="1"/>
      </xdr:nvSpPr>
      <xdr:spPr>
        <a:xfrm>
          <a:off x="1828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83820</xdr:rowOff>
    </xdr:from>
    <xdr:to>
      <xdr:col>6</xdr:col>
      <xdr:colOff>171450</xdr:colOff>
      <xdr:row>81</xdr:row>
      <xdr:rowOff>13970</xdr:rowOff>
    </xdr:to>
    <xdr:sp macro="" textlink="">
      <xdr:nvSpPr>
        <xdr:cNvPr id="398" name="楕円 397"/>
        <xdr:cNvSpPr/>
      </xdr:nvSpPr>
      <xdr:spPr>
        <a:xfrm>
          <a:off x="1270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170197</xdr:rowOff>
    </xdr:from>
    <xdr:ext cx="762000" cy="259045"/>
    <xdr:sp macro="" textlink="">
      <xdr:nvSpPr>
        <xdr:cNvPr id="399" name="テキスト ボックス 398"/>
        <xdr:cNvSpPr txBox="1"/>
      </xdr:nvSpPr>
      <xdr:spPr>
        <a:xfrm>
          <a:off x="939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公債費以外に係る経常収支比率は、近年減少傾向にあったものの、人件費、物件費、補助費等の増加や地方交付税の減額により、令和４年度は</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ポイントの上昇に転じている。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類似団体の中では比較的数値は低いものの、今後も物価高騰により厳しい状況が続くことが見込まれることから、職員数や公共施設数の適正化の必要性が一層高まっている。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81280</xdr:rowOff>
    </xdr:from>
    <xdr:to>
      <xdr:col>82</xdr:col>
      <xdr:colOff>107950</xdr:colOff>
      <xdr:row>75</xdr:row>
      <xdr:rowOff>62230</xdr:rowOff>
    </xdr:to>
    <xdr:cxnSp macro="">
      <xdr:nvCxnSpPr>
        <xdr:cNvPr id="432" name="直線コネクタ 431"/>
        <xdr:cNvCxnSpPr/>
      </xdr:nvCxnSpPr>
      <xdr:spPr>
        <a:xfrm>
          <a:off x="15671800" y="1242568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3" name="公債費以外平均値テキスト"/>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81280</xdr:rowOff>
    </xdr:from>
    <xdr:to>
      <xdr:col>78</xdr:col>
      <xdr:colOff>69850</xdr:colOff>
      <xdr:row>73</xdr:row>
      <xdr:rowOff>115570</xdr:rowOff>
    </xdr:to>
    <xdr:cxnSp macro="">
      <xdr:nvCxnSpPr>
        <xdr:cNvPr id="435" name="直線コネクタ 434"/>
        <xdr:cNvCxnSpPr/>
      </xdr:nvCxnSpPr>
      <xdr:spPr>
        <a:xfrm flipV="1">
          <a:off x="14782800" y="124256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128288</xdr:rowOff>
    </xdr:from>
    <xdr:ext cx="736600" cy="259045"/>
    <xdr:sp macro="" textlink="">
      <xdr:nvSpPr>
        <xdr:cNvPr id="437" name="テキスト ボックス 436"/>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115570</xdr:rowOff>
    </xdr:from>
    <xdr:to>
      <xdr:col>73</xdr:col>
      <xdr:colOff>180975</xdr:colOff>
      <xdr:row>75</xdr:row>
      <xdr:rowOff>1270</xdr:rowOff>
    </xdr:to>
    <xdr:cxnSp macro="">
      <xdr:nvCxnSpPr>
        <xdr:cNvPr id="438" name="直線コネクタ 437"/>
        <xdr:cNvCxnSpPr/>
      </xdr:nvCxnSpPr>
      <xdr:spPr>
        <a:xfrm flipV="1">
          <a:off x="13893800" y="126314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72390</xdr:rowOff>
    </xdr:from>
    <xdr:to>
      <xdr:col>74</xdr:col>
      <xdr:colOff>31750</xdr:colOff>
      <xdr:row>76</xdr:row>
      <xdr:rowOff>2539</xdr:rowOff>
    </xdr:to>
    <xdr:sp macro="" textlink="">
      <xdr:nvSpPr>
        <xdr:cNvPr id="439" name="フローチャート: 判断 438"/>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158766</xdr:rowOff>
    </xdr:from>
    <xdr:ext cx="762000" cy="259045"/>
    <xdr:sp macro="" textlink="">
      <xdr:nvSpPr>
        <xdr:cNvPr id="440" name="テキスト ボックス 439"/>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66040</xdr:rowOff>
    </xdr:from>
    <xdr:to>
      <xdr:col>69</xdr:col>
      <xdr:colOff>92075</xdr:colOff>
      <xdr:row>75</xdr:row>
      <xdr:rowOff>1270</xdr:rowOff>
    </xdr:to>
    <xdr:cxnSp macro="">
      <xdr:nvCxnSpPr>
        <xdr:cNvPr id="441" name="直線コネクタ 440"/>
        <xdr:cNvCxnSpPr/>
      </xdr:nvCxnSpPr>
      <xdr:spPr>
        <a:xfrm>
          <a:off x="13004800" y="127533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42" name="フローチャート: 判断 441"/>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2557</xdr:rowOff>
    </xdr:from>
    <xdr:ext cx="762000" cy="259045"/>
    <xdr:sp macro="" textlink="">
      <xdr:nvSpPr>
        <xdr:cNvPr id="443" name="テキスト ボックス 442"/>
        <xdr:cNvSpPr txBox="1"/>
      </xdr:nvSpPr>
      <xdr:spPr>
        <a:xfrm>
          <a:off x="13512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129540</xdr:rowOff>
    </xdr:from>
    <xdr:to>
      <xdr:col>65</xdr:col>
      <xdr:colOff>53975</xdr:colOff>
      <xdr:row>75</xdr:row>
      <xdr:rowOff>59690</xdr:rowOff>
    </xdr:to>
    <xdr:sp macro="" textlink="">
      <xdr:nvSpPr>
        <xdr:cNvPr id="444" name="フローチャート: 判断 443"/>
        <xdr:cNvSpPr/>
      </xdr:nvSpPr>
      <xdr:spPr>
        <a:xfrm>
          <a:off x="12954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44467</xdr:rowOff>
    </xdr:from>
    <xdr:ext cx="762000" cy="259045"/>
    <xdr:sp macro="" textlink="">
      <xdr:nvSpPr>
        <xdr:cNvPr id="445" name="テキスト ボックス 444"/>
        <xdr:cNvSpPr txBox="1"/>
      </xdr:nvSpPr>
      <xdr:spPr>
        <a:xfrm>
          <a:off x="12623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xdr:rowOff>
    </xdr:from>
    <xdr:to>
      <xdr:col>82</xdr:col>
      <xdr:colOff>158750</xdr:colOff>
      <xdr:row>75</xdr:row>
      <xdr:rowOff>113030</xdr:rowOff>
    </xdr:to>
    <xdr:sp macro="" textlink="">
      <xdr:nvSpPr>
        <xdr:cNvPr id="451" name="楕円 450"/>
        <xdr:cNvSpPr/>
      </xdr:nvSpPr>
      <xdr:spPr>
        <a:xfrm>
          <a:off x="16459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27957</xdr:rowOff>
    </xdr:from>
    <xdr:ext cx="762000" cy="259045"/>
    <xdr:sp macro="" textlink="">
      <xdr:nvSpPr>
        <xdr:cNvPr id="452" name="公債費以外該当値テキスト"/>
        <xdr:cNvSpPr txBox="1"/>
      </xdr:nvSpPr>
      <xdr:spPr>
        <a:xfrm>
          <a:off x="16598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30480</xdr:rowOff>
    </xdr:from>
    <xdr:to>
      <xdr:col>78</xdr:col>
      <xdr:colOff>120650</xdr:colOff>
      <xdr:row>72</xdr:row>
      <xdr:rowOff>132080</xdr:rowOff>
    </xdr:to>
    <xdr:sp macro="" textlink="">
      <xdr:nvSpPr>
        <xdr:cNvPr id="453" name="楕円 452"/>
        <xdr:cNvSpPr/>
      </xdr:nvSpPr>
      <xdr:spPr>
        <a:xfrm>
          <a:off x="15621000" y="1237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70</xdr:row>
      <xdr:rowOff>142257</xdr:rowOff>
    </xdr:from>
    <xdr:ext cx="736600" cy="259045"/>
    <xdr:sp macro="" textlink="">
      <xdr:nvSpPr>
        <xdr:cNvPr id="454" name="テキスト ボックス 453"/>
        <xdr:cNvSpPr txBox="1"/>
      </xdr:nvSpPr>
      <xdr:spPr>
        <a:xfrm>
          <a:off x="15290800" y="1214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64770</xdr:rowOff>
    </xdr:from>
    <xdr:to>
      <xdr:col>74</xdr:col>
      <xdr:colOff>31750</xdr:colOff>
      <xdr:row>73</xdr:row>
      <xdr:rowOff>166370</xdr:rowOff>
    </xdr:to>
    <xdr:sp macro="" textlink="">
      <xdr:nvSpPr>
        <xdr:cNvPr id="455" name="楕円 454"/>
        <xdr:cNvSpPr/>
      </xdr:nvSpPr>
      <xdr:spPr>
        <a:xfrm>
          <a:off x="14732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5097</xdr:rowOff>
    </xdr:from>
    <xdr:ext cx="762000" cy="259045"/>
    <xdr:sp macro="" textlink="">
      <xdr:nvSpPr>
        <xdr:cNvPr id="456" name="テキスト ボックス 455"/>
        <xdr:cNvSpPr txBox="1"/>
      </xdr:nvSpPr>
      <xdr:spPr>
        <a:xfrm>
          <a:off x="14401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121920</xdr:rowOff>
    </xdr:from>
    <xdr:to>
      <xdr:col>69</xdr:col>
      <xdr:colOff>142875</xdr:colOff>
      <xdr:row>75</xdr:row>
      <xdr:rowOff>52070</xdr:rowOff>
    </xdr:to>
    <xdr:sp macro="" textlink="">
      <xdr:nvSpPr>
        <xdr:cNvPr id="457" name="楕円 456"/>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62247</xdr:rowOff>
    </xdr:from>
    <xdr:ext cx="762000" cy="259045"/>
    <xdr:sp macro="" textlink="">
      <xdr:nvSpPr>
        <xdr:cNvPr id="458" name="テキスト ボックス 457"/>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xdr:rowOff>
    </xdr:from>
    <xdr:to>
      <xdr:col>65</xdr:col>
      <xdr:colOff>53975</xdr:colOff>
      <xdr:row>74</xdr:row>
      <xdr:rowOff>116840</xdr:rowOff>
    </xdr:to>
    <xdr:sp macro="" textlink="">
      <xdr:nvSpPr>
        <xdr:cNvPr id="459" name="楕円 458"/>
        <xdr:cNvSpPr/>
      </xdr:nvSpPr>
      <xdr:spPr>
        <a:xfrm>
          <a:off x="12954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127017</xdr:rowOff>
    </xdr:from>
    <xdr:ext cx="762000" cy="259045"/>
    <xdr:sp macro="" textlink="">
      <xdr:nvSpPr>
        <xdr:cNvPr id="460" name="テキスト ボックス 459"/>
        <xdr:cNvSpPr txBox="1"/>
      </xdr:nvSpPr>
      <xdr:spPr>
        <a:xfrm>
          <a:off x="12623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49352</xdr:rowOff>
    </xdr:from>
    <xdr:to>
      <xdr:col>29</xdr:col>
      <xdr:colOff>127000</xdr:colOff>
      <xdr:row>14</xdr:row>
      <xdr:rowOff>50998</xdr:rowOff>
    </xdr:to>
    <xdr:cxnSp macro="">
      <xdr:nvCxnSpPr>
        <xdr:cNvPr id="48" name="直線コネクタ 47"/>
        <xdr:cNvCxnSpPr/>
      </xdr:nvCxnSpPr>
      <xdr:spPr bwMode="auto">
        <a:xfrm flipV="1">
          <a:off x="5003800" y="2497277"/>
          <a:ext cx="647700" cy="1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166677</xdr:rowOff>
    </xdr:from>
    <xdr:ext cx="762000" cy="259045"/>
    <xdr:sp macro="" textlink="">
      <xdr:nvSpPr>
        <xdr:cNvPr id="49" name="人口1人当たり決算額の推移平均値テキスト130"/>
        <xdr:cNvSpPr txBox="1"/>
      </xdr:nvSpPr>
      <xdr:spPr>
        <a:xfrm>
          <a:off x="5740400" y="2786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50998</xdr:rowOff>
    </xdr:from>
    <xdr:to>
      <xdr:col>26</xdr:col>
      <xdr:colOff>50800</xdr:colOff>
      <xdr:row>14</xdr:row>
      <xdr:rowOff>73332</xdr:rowOff>
    </xdr:to>
    <xdr:cxnSp macro="">
      <xdr:nvCxnSpPr>
        <xdr:cNvPr id="51" name="直線コネクタ 50"/>
        <xdr:cNvCxnSpPr/>
      </xdr:nvCxnSpPr>
      <xdr:spPr bwMode="auto">
        <a:xfrm flipV="1">
          <a:off x="4305300" y="2498923"/>
          <a:ext cx="698500" cy="22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120157</xdr:rowOff>
    </xdr:from>
    <xdr:ext cx="736600" cy="259045"/>
    <xdr:sp macro="" textlink="">
      <xdr:nvSpPr>
        <xdr:cNvPr id="53" name="テキスト ボックス 52"/>
        <xdr:cNvSpPr txBox="1"/>
      </xdr:nvSpPr>
      <xdr:spPr>
        <a:xfrm>
          <a:off x="4622800" y="291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41488</xdr:rowOff>
    </xdr:from>
    <xdr:to>
      <xdr:col>22</xdr:col>
      <xdr:colOff>114300</xdr:colOff>
      <xdr:row>14</xdr:row>
      <xdr:rowOff>73332</xdr:rowOff>
    </xdr:to>
    <xdr:cxnSp macro="">
      <xdr:nvCxnSpPr>
        <xdr:cNvPr id="54" name="直線コネクタ 53"/>
        <xdr:cNvCxnSpPr/>
      </xdr:nvCxnSpPr>
      <xdr:spPr bwMode="auto">
        <a:xfrm>
          <a:off x="3606800" y="2489413"/>
          <a:ext cx="698500" cy="31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151851</xdr:rowOff>
    </xdr:from>
    <xdr:to>
      <xdr:col>22</xdr:col>
      <xdr:colOff>165100</xdr:colOff>
      <xdr:row>15</xdr:row>
      <xdr:rowOff>82001</xdr:rowOff>
    </xdr:to>
    <xdr:sp macro="" textlink="">
      <xdr:nvSpPr>
        <xdr:cNvPr id="55" name="フローチャート: 判断 54"/>
        <xdr:cNvSpPr/>
      </xdr:nvSpPr>
      <xdr:spPr bwMode="auto">
        <a:xfrm>
          <a:off x="4254500" y="2599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66778</xdr:rowOff>
    </xdr:from>
    <xdr:ext cx="762000" cy="259045"/>
    <xdr:sp macro="" textlink="">
      <xdr:nvSpPr>
        <xdr:cNvPr id="56" name="テキスト ボックス 55"/>
        <xdr:cNvSpPr txBox="1"/>
      </xdr:nvSpPr>
      <xdr:spPr>
        <a:xfrm>
          <a:off x="3924300" y="268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41488</xdr:rowOff>
    </xdr:from>
    <xdr:to>
      <xdr:col>18</xdr:col>
      <xdr:colOff>177800</xdr:colOff>
      <xdr:row>14</xdr:row>
      <xdr:rowOff>119144</xdr:rowOff>
    </xdr:to>
    <xdr:cxnSp macro="">
      <xdr:nvCxnSpPr>
        <xdr:cNvPr id="57" name="直線コネクタ 56"/>
        <xdr:cNvCxnSpPr/>
      </xdr:nvCxnSpPr>
      <xdr:spPr bwMode="auto">
        <a:xfrm flipV="1">
          <a:off x="2908300" y="2489413"/>
          <a:ext cx="698500" cy="77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167579</xdr:rowOff>
    </xdr:from>
    <xdr:to>
      <xdr:col>19</xdr:col>
      <xdr:colOff>38100</xdr:colOff>
      <xdr:row>15</xdr:row>
      <xdr:rowOff>97729</xdr:rowOff>
    </xdr:to>
    <xdr:sp macro="" textlink="">
      <xdr:nvSpPr>
        <xdr:cNvPr id="58" name="フローチャート: 判断 57"/>
        <xdr:cNvSpPr/>
      </xdr:nvSpPr>
      <xdr:spPr bwMode="auto">
        <a:xfrm>
          <a:off x="3556000" y="261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82506</xdr:rowOff>
    </xdr:from>
    <xdr:ext cx="762000" cy="259045"/>
    <xdr:sp macro="" textlink="">
      <xdr:nvSpPr>
        <xdr:cNvPr id="59" name="テキスト ボックス 58"/>
        <xdr:cNvSpPr txBox="1"/>
      </xdr:nvSpPr>
      <xdr:spPr>
        <a:xfrm>
          <a:off x="3225800" y="270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32225</xdr:rowOff>
    </xdr:from>
    <xdr:to>
      <xdr:col>15</xdr:col>
      <xdr:colOff>101600</xdr:colOff>
      <xdr:row>15</xdr:row>
      <xdr:rowOff>133825</xdr:rowOff>
    </xdr:to>
    <xdr:sp macro="" textlink="">
      <xdr:nvSpPr>
        <xdr:cNvPr id="60" name="フローチャート: 判断 59"/>
        <xdr:cNvSpPr/>
      </xdr:nvSpPr>
      <xdr:spPr bwMode="auto">
        <a:xfrm>
          <a:off x="2857500" y="2651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118602</xdr:rowOff>
    </xdr:from>
    <xdr:ext cx="762000" cy="259045"/>
    <xdr:sp macro="" textlink="">
      <xdr:nvSpPr>
        <xdr:cNvPr id="61" name="テキスト ボックス 60"/>
        <xdr:cNvSpPr txBox="1"/>
      </xdr:nvSpPr>
      <xdr:spPr>
        <a:xfrm>
          <a:off x="2527300" y="27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170002</xdr:rowOff>
    </xdr:from>
    <xdr:to>
      <xdr:col>29</xdr:col>
      <xdr:colOff>177800</xdr:colOff>
      <xdr:row>14</xdr:row>
      <xdr:rowOff>100152</xdr:rowOff>
    </xdr:to>
    <xdr:sp macro="" textlink="">
      <xdr:nvSpPr>
        <xdr:cNvPr id="67" name="楕円 66"/>
        <xdr:cNvSpPr/>
      </xdr:nvSpPr>
      <xdr:spPr bwMode="auto">
        <a:xfrm>
          <a:off x="5600700" y="2446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15079</xdr:rowOff>
    </xdr:from>
    <xdr:ext cx="762000" cy="259045"/>
    <xdr:sp macro="" textlink="">
      <xdr:nvSpPr>
        <xdr:cNvPr id="68" name="人口1人当たり決算額の推移該当値テキスト130"/>
        <xdr:cNvSpPr txBox="1"/>
      </xdr:nvSpPr>
      <xdr:spPr>
        <a:xfrm>
          <a:off x="5740400" y="22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198</xdr:rowOff>
    </xdr:from>
    <xdr:to>
      <xdr:col>26</xdr:col>
      <xdr:colOff>101600</xdr:colOff>
      <xdr:row>14</xdr:row>
      <xdr:rowOff>101798</xdr:rowOff>
    </xdr:to>
    <xdr:sp macro="" textlink="">
      <xdr:nvSpPr>
        <xdr:cNvPr id="69" name="楕円 68"/>
        <xdr:cNvSpPr/>
      </xdr:nvSpPr>
      <xdr:spPr bwMode="auto">
        <a:xfrm>
          <a:off x="4953000" y="2448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111975</xdr:rowOff>
    </xdr:from>
    <xdr:ext cx="736600" cy="259045"/>
    <xdr:sp macro="" textlink="">
      <xdr:nvSpPr>
        <xdr:cNvPr id="70" name="テキスト ボックス 69"/>
        <xdr:cNvSpPr txBox="1"/>
      </xdr:nvSpPr>
      <xdr:spPr>
        <a:xfrm>
          <a:off x="4622800" y="2217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22532</xdr:rowOff>
    </xdr:from>
    <xdr:to>
      <xdr:col>22</xdr:col>
      <xdr:colOff>165100</xdr:colOff>
      <xdr:row>14</xdr:row>
      <xdr:rowOff>124132</xdr:rowOff>
    </xdr:to>
    <xdr:sp macro="" textlink="">
      <xdr:nvSpPr>
        <xdr:cNvPr id="71" name="楕円 70"/>
        <xdr:cNvSpPr/>
      </xdr:nvSpPr>
      <xdr:spPr bwMode="auto">
        <a:xfrm>
          <a:off x="4254500" y="2470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134309</xdr:rowOff>
    </xdr:from>
    <xdr:ext cx="762000" cy="259045"/>
    <xdr:sp macro="" textlink="">
      <xdr:nvSpPr>
        <xdr:cNvPr id="72" name="テキスト ボックス 71"/>
        <xdr:cNvSpPr txBox="1"/>
      </xdr:nvSpPr>
      <xdr:spPr>
        <a:xfrm>
          <a:off x="3924300" y="22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162138</xdr:rowOff>
    </xdr:from>
    <xdr:to>
      <xdr:col>19</xdr:col>
      <xdr:colOff>38100</xdr:colOff>
      <xdr:row>14</xdr:row>
      <xdr:rowOff>92288</xdr:rowOff>
    </xdr:to>
    <xdr:sp macro="" textlink="">
      <xdr:nvSpPr>
        <xdr:cNvPr id="73" name="楕円 72"/>
        <xdr:cNvSpPr/>
      </xdr:nvSpPr>
      <xdr:spPr bwMode="auto">
        <a:xfrm>
          <a:off x="3556000" y="2438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102465</xdr:rowOff>
    </xdr:from>
    <xdr:ext cx="762000" cy="259045"/>
    <xdr:sp macro="" textlink="">
      <xdr:nvSpPr>
        <xdr:cNvPr id="74" name="テキスト ボックス 73"/>
        <xdr:cNvSpPr txBox="1"/>
      </xdr:nvSpPr>
      <xdr:spPr>
        <a:xfrm>
          <a:off x="3225800" y="220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68344</xdr:rowOff>
    </xdr:from>
    <xdr:to>
      <xdr:col>15</xdr:col>
      <xdr:colOff>101600</xdr:colOff>
      <xdr:row>14</xdr:row>
      <xdr:rowOff>169944</xdr:rowOff>
    </xdr:to>
    <xdr:sp macro="" textlink="">
      <xdr:nvSpPr>
        <xdr:cNvPr id="75" name="楕円 74"/>
        <xdr:cNvSpPr/>
      </xdr:nvSpPr>
      <xdr:spPr bwMode="auto">
        <a:xfrm>
          <a:off x="2857500" y="2516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8671</xdr:rowOff>
    </xdr:from>
    <xdr:ext cx="762000" cy="259045"/>
    <xdr:sp macro="" textlink="">
      <xdr:nvSpPr>
        <xdr:cNvPr id="76" name="テキスト ボックス 75"/>
        <xdr:cNvSpPr txBox="1"/>
      </xdr:nvSpPr>
      <xdr:spPr>
        <a:xfrm>
          <a:off x="2527300" y="228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302946</xdr:rowOff>
    </xdr:from>
    <xdr:to>
      <xdr:col>29</xdr:col>
      <xdr:colOff>127000</xdr:colOff>
      <xdr:row>33</xdr:row>
      <xdr:rowOff>333388</xdr:rowOff>
    </xdr:to>
    <xdr:cxnSp macro="">
      <xdr:nvCxnSpPr>
        <xdr:cNvPr id="109" name="直線コネクタ 108"/>
        <xdr:cNvCxnSpPr/>
      </xdr:nvCxnSpPr>
      <xdr:spPr bwMode="auto">
        <a:xfrm>
          <a:off x="5003800" y="6227496"/>
          <a:ext cx="647700" cy="30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120514</xdr:rowOff>
    </xdr:from>
    <xdr:ext cx="762000" cy="259045"/>
    <xdr:sp macro="" textlink="">
      <xdr:nvSpPr>
        <xdr:cNvPr id="110" name="人口1人当たり決算額の推移平均値テキスト445"/>
        <xdr:cNvSpPr txBox="1"/>
      </xdr:nvSpPr>
      <xdr:spPr>
        <a:xfrm>
          <a:off x="5740400" y="6730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302946</xdr:rowOff>
    </xdr:from>
    <xdr:to>
      <xdr:col>26</xdr:col>
      <xdr:colOff>50800</xdr:colOff>
      <xdr:row>34</xdr:row>
      <xdr:rowOff>25692</xdr:rowOff>
    </xdr:to>
    <xdr:cxnSp macro="">
      <xdr:nvCxnSpPr>
        <xdr:cNvPr id="112" name="直線コネクタ 111"/>
        <xdr:cNvCxnSpPr/>
      </xdr:nvCxnSpPr>
      <xdr:spPr bwMode="auto">
        <a:xfrm flipV="1">
          <a:off x="4305300" y="6227496"/>
          <a:ext cx="698500" cy="65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15405</xdr:rowOff>
    </xdr:from>
    <xdr:to>
      <xdr:col>22</xdr:col>
      <xdr:colOff>114300</xdr:colOff>
      <xdr:row>34</xdr:row>
      <xdr:rowOff>25692</xdr:rowOff>
    </xdr:to>
    <xdr:cxnSp macro="">
      <xdr:nvCxnSpPr>
        <xdr:cNvPr id="115" name="直線コネクタ 114"/>
        <xdr:cNvCxnSpPr/>
      </xdr:nvCxnSpPr>
      <xdr:spPr bwMode="auto">
        <a:xfrm>
          <a:off x="3606800" y="6282855"/>
          <a:ext cx="698500" cy="10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273024</xdr:rowOff>
    </xdr:from>
    <xdr:to>
      <xdr:col>22</xdr:col>
      <xdr:colOff>165100</xdr:colOff>
      <xdr:row>35</xdr:row>
      <xdr:rowOff>31724</xdr:rowOff>
    </xdr:to>
    <xdr:sp macro="" textlink="">
      <xdr:nvSpPr>
        <xdr:cNvPr id="116" name="フローチャート: 判断 115"/>
        <xdr:cNvSpPr/>
      </xdr:nvSpPr>
      <xdr:spPr bwMode="auto">
        <a:xfrm>
          <a:off x="4254500" y="6540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16501</xdr:rowOff>
    </xdr:from>
    <xdr:ext cx="762000" cy="259045"/>
    <xdr:sp macro="" textlink="">
      <xdr:nvSpPr>
        <xdr:cNvPr id="117" name="テキスト ボックス 116"/>
        <xdr:cNvSpPr txBox="1"/>
      </xdr:nvSpPr>
      <xdr:spPr>
        <a:xfrm>
          <a:off x="3924300" y="662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15405</xdr:rowOff>
    </xdr:from>
    <xdr:to>
      <xdr:col>18</xdr:col>
      <xdr:colOff>177800</xdr:colOff>
      <xdr:row>34</xdr:row>
      <xdr:rowOff>49428</xdr:rowOff>
    </xdr:to>
    <xdr:cxnSp macro="">
      <xdr:nvCxnSpPr>
        <xdr:cNvPr id="118" name="直線コネクタ 117"/>
        <xdr:cNvCxnSpPr/>
      </xdr:nvCxnSpPr>
      <xdr:spPr bwMode="auto">
        <a:xfrm flipV="1">
          <a:off x="2908300" y="6282855"/>
          <a:ext cx="698500" cy="3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245973</xdr:rowOff>
    </xdr:from>
    <xdr:to>
      <xdr:col>19</xdr:col>
      <xdr:colOff>38100</xdr:colOff>
      <xdr:row>35</xdr:row>
      <xdr:rowOff>4673</xdr:rowOff>
    </xdr:to>
    <xdr:sp macro="" textlink="">
      <xdr:nvSpPr>
        <xdr:cNvPr id="119" name="フローチャート: 判断 118"/>
        <xdr:cNvSpPr/>
      </xdr:nvSpPr>
      <xdr:spPr bwMode="auto">
        <a:xfrm>
          <a:off x="3556000" y="6513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332350</xdr:rowOff>
    </xdr:from>
    <xdr:ext cx="762000" cy="259045"/>
    <xdr:sp macro="" textlink="">
      <xdr:nvSpPr>
        <xdr:cNvPr id="120" name="テキスト ボックス 119"/>
        <xdr:cNvSpPr txBox="1"/>
      </xdr:nvSpPr>
      <xdr:spPr>
        <a:xfrm>
          <a:off x="3225800" y="659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248107</xdr:rowOff>
    </xdr:from>
    <xdr:to>
      <xdr:col>15</xdr:col>
      <xdr:colOff>101600</xdr:colOff>
      <xdr:row>35</xdr:row>
      <xdr:rowOff>6807</xdr:rowOff>
    </xdr:to>
    <xdr:sp macro="" textlink="">
      <xdr:nvSpPr>
        <xdr:cNvPr id="121" name="フローチャート: 判断 120"/>
        <xdr:cNvSpPr/>
      </xdr:nvSpPr>
      <xdr:spPr bwMode="auto">
        <a:xfrm>
          <a:off x="2857500" y="6515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334484</xdr:rowOff>
    </xdr:from>
    <xdr:ext cx="762000" cy="259045"/>
    <xdr:sp macro="" textlink="">
      <xdr:nvSpPr>
        <xdr:cNvPr id="122" name="テキスト ボックス 121"/>
        <xdr:cNvSpPr txBox="1"/>
      </xdr:nvSpPr>
      <xdr:spPr>
        <a:xfrm>
          <a:off x="2527300" y="660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282588</xdr:rowOff>
    </xdr:from>
    <xdr:to>
      <xdr:col>29</xdr:col>
      <xdr:colOff>177800</xdr:colOff>
      <xdr:row>34</xdr:row>
      <xdr:rowOff>41288</xdr:rowOff>
    </xdr:to>
    <xdr:sp macro="" textlink="">
      <xdr:nvSpPr>
        <xdr:cNvPr id="128" name="楕円 127"/>
        <xdr:cNvSpPr/>
      </xdr:nvSpPr>
      <xdr:spPr bwMode="auto">
        <a:xfrm>
          <a:off x="5600700" y="6207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127665</xdr:rowOff>
    </xdr:from>
    <xdr:ext cx="762000" cy="259045"/>
    <xdr:sp macro="" textlink="">
      <xdr:nvSpPr>
        <xdr:cNvPr id="129" name="人口1人当たり決算額の推移該当値テキスト445"/>
        <xdr:cNvSpPr txBox="1"/>
      </xdr:nvSpPr>
      <xdr:spPr>
        <a:xfrm>
          <a:off x="5740400" y="605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252146</xdr:rowOff>
    </xdr:from>
    <xdr:to>
      <xdr:col>26</xdr:col>
      <xdr:colOff>101600</xdr:colOff>
      <xdr:row>34</xdr:row>
      <xdr:rowOff>10846</xdr:rowOff>
    </xdr:to>
    <xdr:sp macro="" textlink="">
      <xdr:nvSpPr>
        <xdr:cNvPr id="130" name="楕円 129"/>
        <xdr:cNvSpPr/>
      </xdr:nvSpPr>
      <xdr:spPr bwMode="auto">
        <a:xfrm>
          <a:off x="4953000" y="6176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21023</xdr:rowOff>
    </xdr:from>
    <xdr:ext cx="736600" cy="259045"/>
    <xdr:sp macro="" textlink="">
      <xdr:nvSpPr>
        <xdr:cNvPr id="131" name="テキスト ボックス 130"/>
        <xdr:cNvSpPr txBox="1"/>
      </xdr:nvSpPr>
      <xdr:spPr>
        <a:xfrm>
          <a:off x="4622800" y="594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317792</xdr:rowOff>
    </xdr:from>
    <xdr:to>
      <xdr:col>22</xdr:col>
      <xdr:colOff>165100</xdr:colOff>
      <xdr:row>34</xdr:row>
      <xdr:rowOff>76492</xdr:rowOff>
    </xdr:to>
    <xdr:sp macro="" textlink="">
      <xdr:nvSpPr>
        <xdr:cNvPr id="132" name="楕円 131"/>
        <xdr:cNvSpPr/>
      </xdr:nvSpPr>
      <xdr:spPr bwMode="auto">
        <a:xfrm>
          <a:off x="4254500" y="6242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86669</xdr:rowOff>
    </xdr:from>
    <xdr:ext cx="762000" cy="259045"/>
    <xdr:sp macro="" textlink="">
      <xdr:nvSpPr>
        <xdr:cNvPr id="133" name="テキスト ボックス 132"/>
        <xdr:cNvSpPr txBox="1"/>
      </xdr:nvSpPr>
      <xdr:spPr>
        <a:xfrm>
          <a:off x="3924300" y="601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307505</xdr:rowOff>
    </xdr:from>
    <xdr:to>
      <xdr:col>19</xdr:col>
      <xdr:colOff>38100</xdr:colOff>
      <xdr:row>34</xdr:row>
      <xdr:rowOff>66205</xdr:rowOff>
    </xdr:to>
    <xdr:sp macro="" textlink="">
      <xdr:nvSpPr>
        <xdr:cNvPr id="134" name="楕円 133"/>
        <xdr:cNvSpPr/>
      </xdr:nvSpPr>
      <xdr:spPr bwMode="auto">
        <a:xfrm>
          <a:off x="3556000" y="6232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76382</xdr:rowOff>
    </xdr:from>
    <xdr:ext cx="762000" cy="259045"/>
    <xdr:sp macro="" textlink="">
      <xdr:nvSpPr>
        <xdr:cNvPr id="135" name="テキスト ボックス 134"/>
        <xdr:cNvSpPr txBox="1"/>
      </xdr:nvSpPr>
      <xdr:spPr>
        <a:xfrm>
          <a:off x="3225800" y="600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341528</xdr:rowOff>
    </xdr:from>
    <xdr:to>
      <xdr:col>15</xdr:col>
      <xdr:colOff>101600</xdr:colOff>
      <xdr:row>34</xdr:row>
      <xdr:rowOff>100228</xdr:rowOff>
    </xdr:to>
    <xdr:sp macro="" textlink="">
      <xdr:nvSpPr>
        <xdr:cNvPr id="136" name="楕円 135"/>
        <xdr:cNvSpPr/>
      </xdr:nvSpPr>
      <xdr:spPr bwMode="auto">
        <a:xfrm>
          <a:off x="2857500" y="6266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110405</xdr:rowOff>
    </xdr:from>
    <xdr:ext cx="762000" cy="259045"/>
    <xdr:sp macro="" textlink="">
      <xdr:nvSpPr>
        <xdr:cNvPr id="137" name="テキスト ボックス 136"/>
        <xdr:cNvSpPr txBox="1"/>
      </xdr:nvSpPr>
      <xdr:spPr>
        <a:xfrm>
          <a:off x="2527300" y="603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97,395
96,921
602.98
61,847,946
60,128,141
1,610,869
29,316,484
52,297,008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56764</xdr:rowOff>
    </xdr:from>
    <xdr:to>
      <xdr:col>24</xdr:col>
      <xdr:colOff>63500</xdr:colOff>
      <xdr:row>34</xdr:row>
      <xdr:rowOff>76858</xdr:rowOff>
    </xdr:to>
    <xdr:cxnSp macro="">
      <xdr:nvCxnSpPr>
        <xdr:cNvPr id="59" name="直線コネクタ 58"/>
        <xdr:cNvCxnSpPr/>
      </xdr:nvCxnSpPr>
      <xdr:spPr>
        <a:xfrm>
          <a:off x="3797300" y="5886064"/>
          <a:ext cx="838200" cy="2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70207</xdr:rowOff>
    </xdr:from>
    <xdr:ext cx="534377" cy="259045"/>
    <xdr:sp macro="" textlink="">
      <xdr:nvSpPr>
        <xdr:cNvPr id="60" name="人件費平均値テキスト"/>
        <xdr:cNvSpPr txBox="1"/>
      </xdr:nvSpPr>
      <xdr:spPr>
        <a:xfrm>
          <a:off x="4686300" y="607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56764</xdr:rowOff>
    </xdr:from>
    <xdr:to>
      <xdr:col>19</xdr:col>
      <xdr:colOff>177800</xdr:colOff>
      <xdr:row>34</xdr:row>
      <xdr:rowOff>93020</xdr:rowOff>
    </xdr:to>
    <xdr:cxnSp macro="">
      <xdr:nvCxnSpPr>
        <xdr:cNvPr id="62" name="直線コネクタ 61"/>
        <xdr:cNvCxnSpPr/>
      </xdr:nvCxnSpPr>
      <xdr:spPr>
        <a:xfrm flipV="1">
          <a:off x="2908300" y="5886064"/>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21127</xdr:rowOff>
    </xdr:from>
    <xdr:ext cx="534377" cy="259045"/>
    <xdr:sp macro="" textlink="">
      <xdr:nvSpPr>
        <xdr:cNvPr id="64" name="テキスト ボックス 63"/>
        <xdr:cNvSpPr txBox="1"/>
      </xdr:nvSpPr>
      <xdr:spPr>
        <a:xfrm>
          <a:off x="3530111" y="61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2129</xdr:rowOff>
    </xdr:from>
    <xdr:to>
      <xdr:col>15</xdr:col>
      <xdr:colOff>50800</xdr:colOff>
      <xdr:row>34</xdr:row>
      <xdr:rowOff>93020</xdr:rowOff>
    </xdr:to>
    <xdr:cxnSp macro="">
      <xdr:nvCxnSpPr>
        <xdr:cNvPr id="65" name="直線コネクタ 64"/>
        <xdr:cNvCxnSpPr/>
      </xdr:nvCxnSpPr>
      <xdr:spPr>
        <a:xfrm>
          <a:off x="2019300" y="5831429"/>
          <a:ext cx="889000" cy="9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107919</xdr:rowOff>
    </xdr:from>
    <xdr:to>
      <xdr:col>15</xdr:col>
      <xdr:colOff>101600</xdr:colOff>
      <xdr:row>35</xdr:row>
      <xdr:rowOff>38069</xdr:rowOff>
    </xdr:to>
    <xdr:sp macro="" textlink="">
      <xdr:nvSpPr>
        <xdr:cNvPr id="66" name="フローチャート: 判断 65"/>
        <xdr:cNvSpPr/>
      </xdr:nvSpPr>
      <xdr:spPr>
        <a:xfrm>
          <a:off x="28575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29196</xdr:rowOff>
    </xdr:from>
    <xdr:ext cx="534377" cy="259045"/>
    <xdr:sp macro="" textlink="">
      <xdr:nvSpPr>
        <xdr:cNvPr id="67" name="テキスト ボックス 66"/>
        <xdr:cNvSpPr txBox="1"/>
      </xdr:nvSpPr>
      <xdr:spPr>
        <a:xfrm>
          <a:off x="2641111" y="602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2129</xdr:rowOff>
    </xdr:from>
    <xdr:to>
      <xdr:col>10</xdr:col>
      <xdr:colOff>114300</xdr:colOff>
      <xdr:row>34</xdr:row>
      <xdr:rowOff>38133</xdr:rowOff>
    </xdr:to>
    <xdr:cxnSp macro="">
      <xdr:nvCxnSpPr>
        <xdr:cNvPr id="68" name="直線コネクタ 67"/>
        <xdr:cNvCxnSpPr/>
      </xdr:nvCxnSpPr>
      <xdr:spPr>
        <a:xfrm flipV="1">
          <a:off x="1130300" y="5831429"/>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58268</xdr:rowOff>
    </xdr:from>
    <xdr:to>
      <xdr:col>10</xdr:col>
      <xdr:colOff>165100</xdr:colOff>
      <xdr:row>35</xdr:row>
      <xdr:rowOff>159868</xdr:rowOff>
    </xdr:to>
    <xdr:sp macro="" textlink="">
      <xdr:nvSpPr>
        <xdr:cNvPr id="69" name="フローチャート: 判断 68"/>
        <xdr:cNvSpPr/>
      </xdr:nvSpPr>
      <xdr:spPr>
        <a:xfrm>
          <a:off x="1968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150995</xdr:rowOff>
    </xdr:from>
    <xdr:ext cx="534377" cy="259045"/>
    <xdr:sp macro="" textlink="">
      <xdr:nvSpPr>
        <xdr:cNvPr id="70" name="テキスト ボックス 69"/>
        <xdr:cNvSpPr txBox="1"/>
      </xdr:nvSpPr>
      <xdr:spPr>
        <a:xfrm>
          <a:off x="1752111" y="61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69721</xdr:rowOff>
    </xdr:from>
    <xdr:to>
      <xdr:col>6</xdr:col>
      <xdr:colOff>38100</xdr:colOff>
      <xdr:row>35</xdr:row>
      <xdr:rowOff>171321</xdr:rowOff>
    </xdr:to>
    <xdr:sp macro="" textlink="">
      <xdr:nvSpPr>
        <xdr:cNvPr id="71" name="フローチャート: 判断 70"/>
        <xdr:cNvSpPr/>
      </xdr:nvSpPr>
      <xdr:spPr>
        <a:xfrm>
          <a:off x="1079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162448</xdr:rowOff>
    </xdr:from>
    <xdr:ext cx="534377" cy="259045"/>
    <xdr:sp macro="" textlink="">
      <xdr:nvSpPr>
        <xdr:cNvPr id="72" name="テキスト ボックス 71"/>
        <xdr:cNvSpPr txBox="1"/>
      </xdr:nvSpPr>
      <xdr:spPr>
        <a:xfrm>
          <a:off x="863111" y="61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26058</xdr:rowOff>
    </xdr:from>
    <xdr:to>
      <xdr:col>24</xdr:col>
      <xdr:colOff>114300</xdr:colOff>
      <xdr:row>34</xdr:row>
      <xdr:rowOff>127658</xdr:rowOff>
    </xdr:to>
    <xdr:sp macro="" textlink="">
      <xdr:nvSpPr>
        <xdr:cNvPr id="78" name="楕円 77"/>
        <xdr:cNvSpPr/>
      </xdr:nvSpPr>
      <xdr:spPr>
        <a:xfrm>
          <a:off x="4584700" y="58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48935</xdr:rowOff>
    </xdr:from>
    <xdr:ext cx="534377" cy="259045"/>
    <xdr:sp macro="" textlink="">
      <xdr:nvSpPr>
        <xdr:cNvPr id="79" name="人件費該当値テキスト"/>
        <xdr:cNvSpPr txBox="1"/>
      </xdr:nvSpPr>
      <xdr:spPr>
        <a:xfrm>
          <a:off x="4686300" y="570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5964</xdr:rowOff>
    </xdr:from>
    <xdr:to>
      <xdr:col>20</xdr:col>
      <xdr:colOff>38100</xdr:colOff>
      <xdr:row>34</xdr:row>
      <xdr:rowOff>107564</xdr:rowOff>
    </xdr:to>
    <xdr:sp macro="" textlink="">
      <xdr:nvSpPr>
        <xdr:cNvPr id="80" name="楕円 79"/>
        <xdr:cNvSpPr/>
      </xdr:nvSpPr>
      <xdr:spPr>
        <a:xfrm>
          <a:off x="3746500" y="583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124091</xdr:rowOff>
    </xdr:from>
    <xdr:ext cx="534377" cy="259045"/>
    <xdr:sp macro="" textlink="">
      <xdr:nvSpPr>
        <xdr:cNvPr id="81" name="テキスト ボックス 80"/>
        <xdr:cNvSpPr txBox="1"/>
      </xdr:nvSpPr>
      <xdr:spPr>
        <a:xfrm>
          <a:off x="3530111" y="561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42220</xdr:rowOff>
    </xdr:from>
    <xdr:to>
      <xdr:col>15</xdr:col>
      <xdr:colOff>101600</xdr:colOff>
      <xdr:row>34</xdr:row>
      <xdr:rowOff>143820</xdr:rowOff>
    </xdr:to>
    <xdr:sp macro="" textlink="">
      <xdr:nvSpPr>
        <xdr:cNvPr id="82" name="楕円 81"/>
        <xdr:cNvSpPr/>
      </xdr:nvSpPr>
      <xdr:spPr>
        <a:xfrm>
          <a:off x="2857500" y="58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160347</xdr:rowOff>
    </xdr:from>
    <xdr:ext cx="534377" cy="259045"/>
    <xdr:sp macro="" textlink="">
      <xdr:nvSpPr>
        <xdr:cNvPr id="83" name="テキスト ボックス 82"/>
        <xdr:cNvSpPr txBox="1"/>
      </xdr:nvSpPr>
      <xdr:spPr>
        <a:xfrm>
          <a:off x="2641111" y="564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122779</xdr:rowOff>
    </xdr:from>
    <xdr:to>
      <xdr:col>10</xdr:col>
      <xdr:colOff>165100</xdr:colOff>
      <xdr:row>34</xdr:row>
      <xdr:rowOff>52929</xdr:rowOff>
    </xdr:to>
    <xdr:sp macro="" textlink="">
      <xdr:nvSpPr>
        <xdr:cNvPr id="84" name="楕円 83"/>
        <xdr:cNvSpPr/>
      </xdr:nvSpPr>
      <xdr:spPr>
        <a:xfrm>
          <a:off x="1968500" y="578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69456</xdr:rowOff>
    </xdr:from>
    <xdr:ext cx="534377" cy="259045"/>
    <xdr:sp macro="" textlink="">
      <xdr:nvSpPr>
        <xdr:cNvPr id="85" name="テキスト ボックス 84"/>
        <xdr:cNvSpPr txBox="1"/>
      </xdr:nvSpPr>
      <xdr:spPr>
        <a:xfrm>
          <a:off x="1752111" y="555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158783</xdr:rowOff>
    </xdr:from>
    <xdr:to>
      <xdr:col>6</xdr:col>
      <xdr:colOff>38100</xdr:colOff>
      <xdr:row>34</xdr:row>
      <xdr:rowOff>88933</xdr:rowOff>
    </xdr:to>
    <xdr:sp macro="" textlink="">
      <xdr:nvSpPr>
        <xdr:cNvPr id="86" name="楕円 85"/>
        <xdr:cNvSpPr/>
      </xdr:nvSpPr>
      <xdr:spPr>
        <a:xfrm>
          <a:off x="1079500" y="581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105460</xdr:rowOff>
    </xdr:from>
    <xdr:ext cx="534377" cy="259045"/>
    <xdr:sp macro="" textlink="">
      <xdr:nvSpPr>
        <xdr:cNvPr id="87" name="テキスト ボックス 86"/>
        <xdr:cNvSpPr txBox="1"/>
      </xdr:nvSpPr>
      <xdr:spPr>
        <a:xfrm>
          <a:off x="863111" y="55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79742</xdr:rowOff>
    </xdr:from>
    <xdr:to>
      <xdr:col>24</xdr:col>
      <xdr:colOff>63500</xdr:colOff>
      <xdr:row>55</xdr:row>
      <xdr:rowOff>148224</xdr:rowOff>
    </xdr:to>
    <xdr:cxnSp macro="">
      <xdr:nvCxnSpPr>
        <xdr:cNvPr id="119" name="直線コネクタ 118"/>
        <xdr:cNvCxnSpPr/>
      </xdr:nvCxnSpPr>
      <xdr:spPr>
        <a:xfrm flipV="1">
          <a:off x="3797300" y="9509492"/>
          <a:ext cx="838200" cy="6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148224</xdr:rowOff>
    </xdr:from>
    <xdr:to>
      <xdr:col>19</xdr:col>
      <xdr:colOff>177800</xdr:colOff>
      <xdr:row>56</xdr:row>
      <xdr:rowOff>59265</xdr:rowOff>
    </xdr:to>
    <xdr:cxnSp macro="">
      <xdr:nvCxnSpPr>
        <xdr:cNvPr id="122" name="直線コネクタ 121"/>
        <xdr:cNvCxnSpPr/>
      </xdr:nvCxnSpPr>
      <xdr:spPr>
        <a:xfrm flipV="1">
          <a:off x="2908300" y="9577974"/>
          <a:ext cx="889000" cy="8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59265</xdr:rowOff>
    </xdr:from>
    <xdr:to>
      <xdr:col>15</xdr:col>
      <xdr:colOff>50800</xdr:colOff>
      <xdr:row>57</xdr:row>
      <xdr:rowOff>105280</xdr:rowOff>
    </xdr:to>
    <xdr:cxnSp macro="">
      <xdr:nvCxnSpPr>
        <xdr:cNvPr id="125" name="直線コネクタ 124"/>
        <xdr:cNvCxnSpPr/>
      </xdr:nvCxnSpPr>
      <xdr:spPr>
        <a:xfrm flipV="1">
          <a:off x="2019300" y="9660465"/>
          <a:ext cx="889000" cy="2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108576</xdr:rowOff>
    </xdr:from>
    <xdr:to>
      <xdr:col>15</xdr:col>
      <xdr:colOff>101600</xdr:colOff>
      <xdr:row>57</xdr:row>
      <xdr:rowOff>38726</xdr:rowOff>
    </xdr:to>
    <xdr:sp macro="" textlink="">
      <xdr:nvSpPr>
        <xdr:cNvPr id="126" name="フローチャート: 判断 125"/>
        <xdr:cNvSpPr/>
      </xdr:nvSpPr>
      <xdr:spPr>
        <a:xfrm>
          <a:off x="2857500" y="970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29853</xdr:rowOff>
    </xdr:from>
    <xdr:ext cx="534377" cy="259045"/>
    <xdr:sp macro="" textlink="">
      <xdr:nvSpPr>
        <xdr:cNvPr id="127" name="テキスト ボックス 126"/>
        <xdr:cNvSpPr txBox="1"/>
      </xdr:nvSpPr>
      <xdr:spPr>
        <a:xfrm>
          <a:off x="2641111" y="980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105280</xdr:rowOff>
    </xdr:from>
    <xdr:to>
      <xdr:col>10</xdr:col>
      <xdr:colOff>114300</xdr:colOff>
      <xdr:row>57</xdr:row>
      <xdr:rowOff>138508</xdr:rowOff>
    </xdr:to>
    <xdr:cxnSp macro="">
      <xdr:nvCxnSpPr>
        <xdr:cNvPr id="128" name="直線コネクタ 127"/>
        <xdr:cNvCxnSpPr/>
      </xdr:nvCxnSpPr>
      <xdr:spPr>
        <a:xfrm flipV="1">
          <a:off x="1130300" y="9877930"/>
          <a:ext cx="889000" cy="3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21153</xdr:rowOff>
    </xdr:from>
    <xdr:to>
      <xdr:col>10</xdr:col>
      <xdr:colOff>165100</xdr:colOff>
      <xdr:row>57</xdr:row>
      <xdr:rowOff>122753</xdr:rowOff>
    </xdr:to>
    <xdr:sp macro="" textlink="">
      <xdr:nvSpPr>
        <xdr:cNvPr id="129" name="フローチャート: 判断 128"/>
        <xdr:cNvSpPr/>
      </xdr:nvSpPr>
      <xdr:spPr>
        <a:xfrm>
          <a:off x="1968500" y="979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139280</xdr:rowOff>
    </xdr:from>
    <xdr:ext cx="534377" cy="259045"/>
    <xdr:sp macro="" textlink="">
      <xdr:nvSpPr>
        <xdr:cNvPr id="130" name="テキスト ボックス 129"/>
        <xdr:cNvSpPr txBox="1"/>
      </xdr:nvSpPr>
      <xdr:spPr>
        <a:xfrm>
          <a:off x="1752111" y="956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79266</xdr:rowOff>
    </xdr:from>
    <xdr:to>
      <xdr:col>6</xdr:col>
      <xdr:colOff>38100</xdr:colOff>
      <xdr:row>58</xdr:row>
      <xdr:rowOff>9416</xdr:rowOff>
    </xdr:to>
    <xdr:sp macro="" textlink="">
      <xdr:nvSpPr>
        <xdr:cNvPr id="131" name="フローチャート: 判断 130"/>
        <xdr:cNvSpPr/>
      </xdr:nvSpPr>
      <xdr:spPr>
        <a:xfrm>
          <a:off x="1079500" y="985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25943</xdr:rowOff>
    </xdr:from>
    <xdr:ext cx="534377" cy="259045"/>
    <xdr:sp macro="" textlink="">
      <xdr:nvSpPr>
        <xdr:cNvPr id="132" name="テキスト ボックス 131"/>
        <xdr:cNvSpPr txBox="1"/>
      </xdr:nvSpPr>
      <xdr:spPr>
        <a:xfrm>
          <a:off x="863111" y="962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28942</xdr:rowOff>
    </xdr:from>
    <xdr:to>
      <xdr:col>24</xdr:col>
      <xdr:colOff>114300</xdr:colOff>
      <xdr:row>55</xdr:row>
      <xdr:rowOff>130542</xdr:rowOff>
    </xdr:to>
    <xdr:sp macro="" textlink="">
      <xdr:nvSpPr>
        <xdr:cNvPr id="138" name="楕円 137"/>
        <xdr:cNvSpPr/>
      </xdr:nvSpPr>
      <xdr:spPr>
        <a:xfrm>
          <a:off x="4584700" y="945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51819</xdr:rowOff>
    </xdr:from>
    <xdr:ext cx="534377" cy="259045"/>
    <xdr:sp macro="" textlink="">
      <xdr:nvSpPr>
        <xdr:cNvPr id="139" name="物件費該当値テキスト"/>
        <xdr:cNvSpPr txBox="1"/>
      </xdr:nvSpPr>
      <xdr:spPr>
        <a:xfrm>
          <a:off x="4686300" y="93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97424</xdr:rowOff>
    </xdr:from>
    <xdr:to>
      <xdr:col>20</xdr:col>
      <xdr:colOff>38100</xdr:colOff>
      <xdr:row>56</xdr:row>
      <xdr:rowOff>27574</xdr:rowOff>
    </xdr:to>
    <xdr:sp macro="" textlink="">
      <xdr:nvSpPr>
        <xdr:cNvPr id="140" name="楕円 139"/>
        <xdr:cNvSpPr/>
      </xdr:nvSpPr>
      <xdr:spPr>
        <a:xfrm>
          <a:off x="3746500" y="95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44101</xdr:rowOff>
    </xdr:from>
    <xdr:ext cx="534377" cy="259045"/>
    <xdr:sp macro="" textlink="">
      <xdr:nvSpPr>
        <xdr:cNvPr id="141" name="テキスト ボックス 140"/>
        <xdr:cNvSpPr txBox="1"/>
      </xdr:nvSpPr>
      <xdr:spPr>
        <a:xfrm>
          <a:off x="3530111" y="930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8465</xdr:rowOff>
    </xdr:from>
    <xdr:to>
      <xdr:col>15</xdr:col>
      <xdr:colOff>101600</xdr:colOff>
      <xdr:row>56</xdr:row>
      <xdr:rowOff>110065</xdr:rowOff>
    </xdr:to>
    <xdr:sp macro="" textlink="">
      <xdr:nvSpPr>
        <xdr:cNvPr id="142" name="楕円 141"/>
        <xdr:cNvSpPr/>
      </xdr:nvSpPr>
      <xdr:spPr>
        <a:xfrm>
          <a:off x="2857500" y="96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126592</xdr:rowOff>
    </xdr:from>
    <xdr:ext cx="534377" cy="259045"/>
    <xdr:sp macro="" textlink="">
      <xdr:nvSpPr>
        <xdr:cNvPr id="143" name="テキスト ボックス 142"/>
        <xdr:cNvSpPr txBox="1"/>
      </xdr:nvSpPr>
      <xdr:spPr>
        <a:xfrm>
          <a:off x="2641111" y="938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54480</xdr:rowOff>
    </xdr:from>
    <xdr:to>
      <xdr:col>10</xdr:col>
      <xdr:colOff>165100</xdr:colOff>
      <xdr:row>57</xdr:row>
      <xdr:rowOff>156080</xdr:rowOff>
    </xdr:to>
    <xdr:sp macro="" textlink="">
      <xdr:nvSpPr>
        <xdr:cNvPr id="144" name="楕円 143"/>
        <xdr:cNvSpPr/>
      </xdr:nvSpPr>
      <xdr:spPr>
        <a:xfrm>
          <a:off x="1968500" y="982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147207</xdr:rowOff>
    </xdr:from>
    <xdr:ext cx="534377" cy="259045"/>
    <xdr:sp macro="" textlink="">
      <xdr:nvSpPr>
        <xdr:cNvPr id="145" name="テキスト ボックス 144"/>
        <xdr:cNvSpPr txBox="1"/>
      </xdr:nvSpPr>
      <xdr:spPr>
        <a:xfrm>
          <a:off x="1752111" y="991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87708</xdr:rowOff>
    </xdr:from>
    <xdr:to>
      <xdr:col>6</xdr:col>
      <xdr:colOff>38100</xdr:colOff>
      <xdr:row>58</xdr:row>
      <xdr:rowOff>17858</xdr:rowOff>
    </xdr:to>
    <xdr:sp macro="" textlink="">
      <xdr:nvSpPr>
        <xdr:cNvPr id="146" name="楕円 145"/>
        <xdr:cNvSpPr/>
      </xdr:nvSpPr>
      <xdr:spPr>
        <a:xfrm>
          <a:off x="1079500" y="986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8985</xdr:rowOff>
    </xdr:from>
    <xdr:ext cx="534377" cy="259045"/>
    <xdr:sp macro="" textlink="">
      <xdr:nvSpPr>
        <xdr:cNvPr id="147" name="テキスト ボックス 146"/>
        <xdr:cNvSpPr txBox="1"/>
      </xdr:nvSpPr>
      <xdr:spPr>
        <a:xfrm>
          <a:off x="863111" y="995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59096</xdr:rowOff>
    </xdr:from>
    <xdr:to>
      <xdr:col>24</xdr:col>
      <xdr:colOff>63500</xdr:colOff>
      <xdr:row>76</xdr:row>
      <xdr:rowOff>63348</xdr:rowOff>
    </xdr:to>
    <xdr:cxnSp macro="">
      <xdr:nvCxnSpPr>
        <xdr:cNvPr id="174" name="直線コネクタ 173"/>
        <xdr:cNvCxnSpPr/>
      </xdr:nvCxnSpPr>
      <xdr:spPr>
        <a:xfrm>
          <a:off x="3797300" y="12917846"/>
          <a:ext cx="838200" cy="17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57909</xdr:rowOff>
    </xdr:from>
    <xdr:ext cx="469744" cy="259045"/>
    <xdr:sp macro="" textlink="">
      <xdr:nvSpPr>
        <xdr:cNvPr id="175" name="維持補修費平均値テキスト"/>
        <xdr:cNvSpPr txBox="1"/>
      </xdr:nvSpPr>
      <xdr:spPr>
        <a:xfrm>
          <a:off x="4686300" y="1325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59096</xdr:rowOff>
    </xdr:from>
    <xdr:to>
      <xdr:col>19</xdr:col>
      <xdr:colOff>177800</xdr:colOff>
      <xdr:row>76</xdr:row>
      <xdr:rowOff>64033</xdr:rowOff>
    </xdr:to>
    <xdr:cxnSp macro="">
      <xdr:nvCxnSpPr>
        <xdr:cNvPr id="177" name="直線コネクタ 176"/>
        <xdr:cNvCxnSpPr/>
      </xdr:nvCxnSpPr>
      <xdr:spPr>
        <a:xfrm flipV="1">
          <a:off x="2908300" y="12917846"/>
          <a:ext cx="889000" cy="17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3822</xdr:rowOff>
    </xdr:from>
    <xdr:ext cx="469744" cy="259045"/>
    <xdr:sp macro="" textlink="">
      <xdr:nvSpPr>
        <xdr:cNvPr id="179" name="テキスト ボックス 178"/>
        <xdr:cNvSpPr txBox="1"/>
      </xdr:nvSpPr>
      <xdr:spPr>
        <a:xfrm>
          <a:off x="3562428" y="1337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64033</xdr:rowOff>
    </xdr:from>
    <xdr:to>
      <xdr:col>15</xdr:col>
      <xdr:colOff>50800</xdr:colOff>
      <xdr:row>77</xdr:row>
      <xdr:rowOff>15295</xdr:rowOff>
    </xdr:to>
    <xdr:cxnSp macro="">
      <xdr:nvCxnSpPr>
        <xdr:cNvPr id="180" name="直線コネクタ 179"/>
        <xdr:cNvCxnSpPr/>
      </xdr:nvCxnSpPr>
      <xdr:spPr>
        <a:xfrm flipV="1">
          <a:off x="2019300" y="13094233"/>
          <a:ext cx="889000" cy="12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128219</xdr:rowOff>
    </xdr:from>
    <xdr:to>
      <xdr:col>15</xdr:col>
      <xdr:colOff>101600</xdr:colOff>
      <xdr:row>77</xdr:row>
      <xdr:rowOff>58369</xdr:rowOff>
    </xdr:to>
    <xdr:sp macro="" textlink="">
      <xdr:nvSpPr>
        <xdr:cNvPr id="181" name="フローチャート: 判断 180"/>
        <xdr:cNvSpPr/>
      </xdr:nvSpPr>
      <xdr:spPr>
        <a:xfrm>
          <a:off x="2857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49496</xdr:rowOff>
    </xdr:from>
    <xdr:ext cx="469744" cy="259045"/>
    <xdr:sp macro="" textlink="">
      <xdr:nvSpPr>
        <xdr:cNvPr id="182" name="テキスト ボックス 181"/>
        <xdr:cNvSpPr txBox="1"/>
      </xdr:nvSpPr>
      <xdr:spPr>
        <a:xfrm>
          <a:off x="2673428" y="1325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127219</xdr:rowOff>
    </xdr:from>
    <xdr:to>
      <xdr:col>10</xdr:col>
      <xdr:colOff>114300</xdr:colOff>
      <xdr:row>77</xdr:row>
      <xdr:rowOff>15295</xdr:rowOff>
    </xdr:to>
    <xdr:cxnSp macro="">
      <xdr:nvCxnSpPr>
        <xdr:cNvPr id="183" name="直線コネクタ 182"/>
        <xdr:cNvCxnSpPr/>
      </xdr:nvCxnSpPr>
      <xdr:spPr>
        <a:xfrm>
          <a:off x="1130300" y="13157419"/>
          <a:ext cx="889000" cy="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29144</xdr:rowOff>
    </xdr:from>
    <xdr:to>
      <xdr:col>10</xdr:col>
      <xdr:colOff>165100</xdr:colOff>
      <xdr:row>77</xdr:row>
      <xdr:rowOff>130744</xdr:rowOff>
    </xdr:to>
    <xdr:sp macro="" textlink="">
      <xdr:nvSpPr>
        <xdr:cNvPr id="184" name="フローチャート: 判断 183"/>
        <xdr:cNvSpPr/>
      </xdr:nvSpPr>
      <xdr:spPr>
        <a:xfrm>
          <a:off x="1968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121871</xdr:rowOff>
    </xdr:from>
    <xdr:ext cx="469744" cy="259045"/>
    <xdr:sp macro="" textlink="">
      <xdr:nvSpPr>
        <xdr:cNvPr id="185" name="テキスト ボックス 184"/>
        <xdr:cNvSpPr txBox="1"/>
      </xdr:nvSpPr>
      <xdr:spPr>
        <a:xfrm>
          <a:off x="1784428" y="1332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12365</xdr:rowOff>
    </xdr:from>
    <xdr:to>
      <xdr:col>6</xdr:col>
      <xdr:colOff>38100</xdr:colOff>
      <xdr:row>77</xdr:row>
      <xdr:rowOff>113965</xdr:rowOff>
    </xdr:to>
    <xdr:sp macro="" textlink="">
      <xdr:nvSpPr>
        <xdr:cNvPr id="186" name="フローチャート: 判断 185"/>
        <xdr:cNvSpPr/>
      </xdr:nvSpPr>
      <xdr:spPr>
        <a:xfrm>
          <a:off x="1079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105092</xdr:rowOff>
    </xdr:from>
    <xdr:ext cx="469744" cy="259045"/>
    <xdr:sp macro="" textlink="">
      <xdr:nvSpPr>
        <xdr:cNvPr id="187" name="テキスト ボックス 186"/>
        <xdr:cNvSpPr txBox="1"/>
      </xdr:nvSpPr>
      <xdr:spPr>
        <a:xfrm>
          <a:off x="895428" y="133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12548</xdr:rowOff>
    </xdr:from>
    <xdr:to>
      <xdr:col>24</xdr:col>
      <xdr:colOff>114300</xdr:colOff>
      <xdr:row>76</xdr:row>
      <xdr:rowOff>114148</xdr:rowOff>
    </xdr:to>
    <xdr:sp macro="" textlink="">
      <xdr:nvSpPr>
        <xdr:cNvPr id="193" name="楕円 192"/>
        <xdr:cNvSpPr/>
      </xdr:nvSpPr>
      <xdr:spPr>
        <a:xfrm>
          <a:off x="4584700" y="130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35424</xdr:rowOff>
    </xdr:from>
    <xdr:ext cx="469744" cy="259045"/>
    <xdr:sp macro="" textlink="">
      <xdr:nvSpPr>
        <xdr:cNvPr id="194" name="維持補修費該当値テキスト"/>
        <xdr:cNvSpPr txBox="1"/>
      </xdr:nvSpPr>
      <xdr:spPr>
        <a:xfrm>
          <a:off x="4686300" y="1289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8296</xdr:rowOff>
    </xdr:from>
    <xdr:to>
      <xdr:col>20</xdr:col>
      <xdr:colOff>38100</xdr:colOff>
      <xdr:row>75</xdr:row>
      <xdr:rowOff>109896</xdr:rowOff>
    </xdr:to>
    <xdr:sp macro="" textlink="">
      <xdr:nvSpPr>
        <xdr:cNvPr id="195" name="楕円 194"/>
        <xdr:cNvSpPr/>
      </xdr:nvSpPr>
      <xdr:spPr>
        <a:xfrm>
          <a:off x="3746500" y="128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126423</xdr:rowOff>
    </xdr:from>
    <xdr:ext cx="534377" cy="259045"/>
    <xdr:sp macro="" textlink="">
      <xdr:nvSpPr>
        <xdr:cNvPr id="196" name="テキスト ボックス 195"/>
        <xdr:cNvSpPr txBox="1"/>
      </xdr:nvSpPr>
      <xdr:spPr>
        <a:xfrm>
          <a:off x="3530111" y="1264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13233</xdr:rowOff>
    </xdr:from>
    <xdr:to>
      <xdr:col>15</xdr:col>
      <xdr:colOff>101600</xdr:colOff>
      <xdr:row>76</xdr:row>
      <xdr:rowOff>114833</xdr:rowOff>
    </xdr:to>
    <xdr:sp macro="" textlink="">
      <xdr:nvSpPr>
        <xdr:cNvPr id="197" name="楕円 196"/>
        <xdr:cNvSpPr/>
      </xdr:nvSpPr>
      <xdr:spPr>
        <a:xfrm>
          <a:off x="2857500" y="1304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131360</xdr:rowOff>
    </xdr:from>
    <xdr:ext cx="469744" cy="259045"/>
    <xdr:sp macro="" textlink="">
      <xdr:nvSpPr>
        <xdr:cNvPr id="198" name="テキスト ボックス 197"/>
        <xdr:cNvSpPr txBox="1"/>
      </xdr:nvSpPr>
      <xdr:spPr>
        <a:xfrm>
          <a:off x="2673428" y="1281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135945</xdr:rowOff>
    </xdr:from>
    <xdr:to>
      <xdr:col>10</xdr:col>
      <xdr:colOff>165100</xdr:colOff>
      <xdr:row>77</xdr:row>
      <xdr:rowOff>66095</xdr:rowOff>
    </xdr:to>
    <xdr:sp macro="" textlink="">
      <xdr:nvSpPr>
        <xdr:cNvPr id="199" name="楕円 198"/>
        <xdr:cNvSpPr/>
      </xdr:nvSpPr>
      <xdr:spPr>
        <a:xfrm>
          <a:off x="1968500" y="1316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82623</xdr:rowOff>
    </xdr:from>
    <xdr:ext cx="469744" cy="259045"/>
    <xdr:sp macro="" textlink="">
      <xdr:nvSpPr>
        <xdr:cNvPr id="200" name="テキスト ボックス 199"/>
        <xdr:cNvSpPr txBox="1"/>
      </xdr:nvSpPr>
      <xdr:spPr>
        <a:xfrm>
          <a:off x="1784428" y="129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76419</xdr:rowOff>
    </xdr:from>
    <xdr:to>
      <xdr:col>6</xdr:col>
      <xdr:colOff>38100</xdr:colOff>
      <xdr:row>77</xdr:row>
      <xdr:rowOff>6569</xdr:rowOff>
    </xdr:to>
    <xdr:sp macro="" textlink="">
      <xdr:nvSpPr>
        <xdr:cNvPr id="201" name="楕円 200"/>
        <xdr:cNvSpPr/>
      </xdr:nvSpPr>
      <xdr:spPr>
        <a:xfrm>
          <a:off x="1079500" y="1310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23096</xdr:rowOff>
    </xdr:from>
    <xdr:ext cx="469744" cy="259045"/>
    <xdr:sp macro="" textlink="">
      <xdr:nvSpPr>
        <xdr:cNvPr id="202" name="テキスト ボックス 201"/>
        <xdr:cNvSpPr txBox="1"/>
      </xdr:nvSpPr>
      <xdr:spPr>
        <a:xfrm>
          <a:off x="895428" y="1288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50958</xdr:rowOff>
    </xdr:from>
    <xdr:to>
      <xdr:col>24</xdr:col>
      <xdr:colOff>63500</xdr:colOff>
      <xdr:row>97</xdr:row>
      <xdr:rowOff>13230</xdr:rowOff>
    </xdr:to>
    <xdr:cxnSp macro="">
      <xdr:nvCxnSpPr>
        <xdr:cNvPr id="232" name="直線コネクタ 231"/>
        <xdr:cNvCxnSpPr/>
      </xdr:nvCxnSpPr>
      <xdr:spPr>
        <a:xfrm>
          <a:off x="3797300" y="16510158"/>
          <a:ext cx="838200" cy="13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50958</xdr:rowOff>
    </xdr:from>
    <xdr:to>
      <xdr:col>19</xdr:col>
      <xdr:colOff>177800</xdr:colOff>
      <xdr:row>97</xdr:row>
      <xdr:rowOff>31336</xdr:rowOff>
    </xdr:to>
    <xdr:cxnSp macro="">
      <xdr:nvCxnSpPr>
        <xdr:cNvPr id="235" name="直線コネクタ 234"/>
        <xdr:cNvCxnSpPr/>
      </xdr:nvCxnSpPr>
      <xdr:spPr>
        <a:xfrm flipV="1">
          <a:off x="2908300" y="16510158"/>
          <a:ext cx="889000" cy="1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31336</xdr:rowOff>
    </xdr:from>
    <xdr:to>
      <xdr:col>15</xdr:col>
      <xdr:colOff>50800</xdr:colOff>
      <xdr:row>97</xdr:row>
      <xdr:rowOff>62548</xdr:rowOff>
    </xdr:to>
    <xdr:cxnSp macro="">
      <xdr:nvCxnSpPr>
        <xdr:cNvPr id="238" name="直線コネクタ 237"/>
        <xdr:cNvCxnSpPr/>
      </xdr:nvCxnSpPr>
      <xdr:spPr>
        <a:xfrm flipV="1">
          <a:off x="2019300" y="16661986"/>
          <a:ext cx="889000" cy="3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113102</xdr:rowOff>
    </xdr:from>
    <xdr:to>
      <xdr:col>15</xdr:col>
      <xdr:colOff>101600</xdr:colOff>
      <xdr:row>96</xdr:row>
      <xdr:rowOff>43252</xdr:rowOff>
    </xdr:to>
    <xdr:sp macro="" textlink="">
      <xdr:nvSpPr>
        <xdr:cNvPr id="239" name="フローチャート: 判断 238"/>
        <xdr:cNvSpPr/>
      </xdr:nvSpPr>
      <xdr:spPr>
        <a:xfrm>
          <a:off x="2857500" y="164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59779</xdr:rowOff>
    </xdr:from>
    <xdr:ext cx="599010" cy="259045"/>
    <xdr:sp macro="" textlink="">
      <xdr:nvSpPr>
        <xdr:cNvPr id="240" name="テキスト ボックス 239"/>
        <xdr:cNvSpPr txBox="1"/>
      </xdr:nvSpPr>
      <xdr:spPr>
        <a:xfrm>
          <a:off x="2608795" y="1617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62548</xdr:rowOff>
    </xdr:from>
    <xdr:to>
      <xdr:col>10</xdr:col>
      <xdr:colOff>114300</xdr:colOff>
      <xdr:row>97</xdr:row>
      <xdr:rowOff>94270</xdr:rowOff>
    </xdr:to>
    <xdr:cxnSp macro="">
      <xdr:nvCxnSpPr>
        <xdr:cNvPr id="241" name="直線コネクタ 240"/>
        <xdr:cNvCxnSpPr/>
      </xdr:nvCxnSpPr>
      <xdr:spPr>
        <a:xfrm flipV="1">
          <a:off x="1130300" y="16693198"/>
          <a:ext cx="889000" cy="3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168025</xdr:rowOff>
    </xdr:from>
    <xdr:to>
      <xdr:col>10</xdr:col>
      <xdr:colOff>165100</xdr:colOff>
      <xdr:row>96</xdr:row>
      <xdr:rowOff>98175</xdr:rowOff>
    </xdr:to>
    <xdr:sp macro="" textlink="">
      <xdr:nvSpPr>
        <xdr:cNvPr id="242" name="フローチャート: 判断 241"/>
        <xdr:cNvSpPr/>
      </xdr:nvSpPr>
      <xdr:spPr>
        <a:xfrm>
          <a:off x="1968500" y="16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114702</xdr:rowOff>
    </xdr:from>
    <xdr:ext cx="599010" cy="259045"/>
    <xdr:sp macro="" textlink="">
      <xdr:nvSpPr>
        <xdr:cNvPr id="243" name="テキスト ボックス 242"/>
        <xdr:cNvSpPr txBox="1"/>
      </xdr:nvSpPr>
      <xdr:spPr>
        <a:xfrm>
          <a:off x="1719795" y="162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40689</xdr:rowOff>
    </xdr:from>
    <xdr:to>
      <xdr:col>6</xdr:col>
      <xdr:colOff>38100</xdr:colOff>
      <xdr:row>96</xdr:row>
      <xdr:rowOff>142289</xdr:rowOff>
    </xdr:to>
    <xdr:sp macro="" textlink="">
      <xdr:nvSpPr>
        <xdr:cNvPr id="244" name="フローチャート: 判断 243"/>
        <xdr:cNvSpPr/>
      </xdr:nvSpPr>
      <xdr:spPr>
        <a:xfrm>
          <a:off x="1079500" y="164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158816</xdr:rowOff>
    </xdr:from>
    <xdr:ext cx="599010" cy="259045"/>
    <xdr:sp macro="" textlink="">
      <xdr:nvSpPr>
        <xdr:cNvPr id="245" name="テキスト ボックス 244"/>
        <xdr:cNvSpPr txBox="1"/>
      </xdr:nvSpPr>
      <xdr:spPr>
        <a:xfrm>
          <a:off x="830795" y="1627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133880</xdr:rowOff>
    </xdr:from>
    <xdr:to>
      <xdr:col>24</xdr:col>
      <xdr:colOff>114300</xdr:colOff>
      <xdr:row>97</xdr:row>
      <xdr:rowOff>64030</xdr:rowOff>
    </xdr:to>
    <xdr:sp macro="" textlink="">
      <xdr:nvSpPr>
        <xdr:cNvPr id="251" name="楕円 250"/>
        <xdr:cNvSpPr/>
      </xdr:nvSpPr>
      <xdr:spPr>
        <a:xfrm>
          <a:off x="4584700" y="16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112307</xdr:rowOff>
    </xdr:from>
    <xdr:ext cx="534377" cy="259045"/>
    <xdr:sp macro="" textlink="">
      <xdr:nvSpPr>
        <xdr:cNvPr id="252" name="扶助費該当値テキスト"/>
        <xdr:cNvSpPr txBox="1"/>
      </xdr:nvSpPr>
      <xdr:spPr>
        <a:xfrm>
          <a:off x="4686300" y="1657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xdr:rowOff>
    </xdr:from>
    <xdr:to>
      <xdr:col>20</xdr:col>
      <xdr:colOff>38100</xdr:colOff>
      <xdr:row>96</xdr:row>
      <xdr:rowOff>101758</xdr:rowOff>
    </xdr:to>
    <xdr:sp macro="" textlink="">
      <xdr:nvSpPr>
        <xdr:cNvPr id="253" name="楕円 252"/>
        <xdr:cNvSpPr/>
      </xdr:nvSpPr>
      <xdr:spPr>
        <a:xfrm>
          <a:off x="3746500" y="164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92885</xdr:rowOff>
    </xdr:from>
    <xdr:ext cx="599010" cy="259045"/>
    <xdr:sp macro="" textlink="">
      <xdr:nvSpPr>
        <xdr:cNvPr id="254" name="テキスト ボックス 253"/>
        <xdr:cNvSpPr txBox="1"/>
      </xdr:nvSpPr>
      <xdr:spPr>
        <a:xfrm>
          <a:off x="3497795" y="1655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151986</xdr:rowOff>
    </xdr:from>
    <xdr:to>
      <xdr:col>15</xdr:col>
      <xdr:colOff>101600</xdr:colOff>
      <xdr:row>97</xdr:row>
      <xdr:rowOff>82136</xdr:rowOff>
    </xdr:to>
    <xdr:sp macro="" textlink="">
      <xdr:nvSpPr>
        <xdr:cNvPr id="255" name="楕円 254"/>
        <xdr:cNvSpPr/>
      </xdr:nvSpPr>
      <xdr:spPr>
        <a:xfrm>
          <a:off x="2857500" y="166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73263</xdr:rowOff>
    </xdr:from>
    <xdr:ext cx="534377" cy="259045"/>
    <xdr:sp macro="" textlink="">
      <xdr:nvSpPr>
        <xdr:cNvPr id="256" name="テキスト ボックス 255"/>
        <xdr:cNvSpPr txBox="1"/>
      </xdr:nvSpPr>
      <xdr:spPr>
        <a:xfrm>
          <a:off x="2641111" y="1670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11748</xdr:rowOff>
    </xdr:from>
    <xdr:to>
      <xdr:col>10</xdr:col>
      <xdr:colOff>165100</xdr:colOff>
      <xdr:row>97</xdr:row>
      <xdr:rowOff>113348</xdr:rowOff>
    </xdr:to>
    <xdr:sp macro="" textlink="">
      <xdr:nvSpPr>
        <xdr:cNvPr id="257" name="楕円 256"/>
        <xdr:cNvSpPr/>
      </xdr:nvSpPr>
      <xdr:spPr>
        <a:xfrm>
          <a:off x="1968500" y="1664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104475</xdr:rowOff>
    </xdr:from>
    <xdr:ext cx="534377" cy="259045"/>
    <xdr:sp macro="" textlink="">
      <xdr:nvSpPr>
        <xdr:cNvPr id="258" name="テキスト ボックス 257"/>
        <xdr:cNvSpPr txBox="1"/>
      </xdr:nvSpPr>
      <xdr:spPr>
        <a:xfrm>
          <a:off x="1752111" y="1673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43470</xdr:rowOff>
    </xdr:from>
    <xdr:to>
      <xdr:col>6</xdr:col>
      <xdr:colOff>38100</xdr:colOff>
      <xdr:row>97</xdr:row>
      <xdr:rowOff>145070</xdr:rowOff>
    </xdr:to>
    <xdr:sp macro="" textlink="">
      <xdr:nvSpPr>
        <xdr:cNvPr id="259" name="楕円 258"/>
        <xdr:cNvSpPr/>
      </xdr:nvSpPr>
      <xdr:spPr>
        <a:xfrm>
          <a:off x="1079500" y="1667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136197</xdr:rowOff>
    </xdr:from>
    <xdr:ext cx="534377" cy="259045"/>
    <xdr:sp macro="" textlink="">
      <xdr:nvSpPr>
        <xdr:cNvPr id="260" name="テキスト ボックス 259"/>
        <xdr:cNvSpPr txBox="1"/>
      </xdr:nvSpPr>
      <xdr:spPr>
        <a:xfrm>
          <a:off x="863111" y="1676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58539</xdr:rowOff>
    </xdr:from>
    <xdr:to>
      <xdr:col>54</xdr:col>
      <xdr:colOff>189865</xdr:colOff>
      <xdr:row>38</xdr:row>
      <xdr:rowOff>62258</xdr:rowOff>
    </xdr:to>
    <xdr:cxnSp macro="">
      <xdr:nvCxnSpPr>
        <xdr:cNvPr id="284" name="直線コネクタ 283"/>
        <xdr:cNvCxnSpPr/>
      </xdr:nvCxnSpPr>
      <xdr:spPr>
        <a:xfrm flipV="1">
          <a:off x="10475595" y="5716389"/>
          <a:ext cx="1270" cy="860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66085</xdr:rowOff>
    </xdr:from>
    <xdr:ext cx="534377" cy="259045"/>
    <xdr:sp macro="" textlink="">
      <xdr:nvSpPr>
        <xdr:cNvPr id="285" name="補助費等最小値テキスト"/>
        <xdr:cNvSpPr txBox="1"/>
      </xdr:nvSpPr>
      <xdr:spPr>
        <a:xfrm>
          <a:off x="10528300" y="658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62258</xdr:rowOff>
    </xdr:from>
    <xdr:to>
      <xdr:col>55</xdr:col>
      <xdr:colOff>88900</xdr:colOff>
      <xdr:row>38</xdr:row>
      <xdr:rowOff>62258</xdr:rowOff>
    </xdr:to>
    <xdr:cxnSp macro="">
      <xdr:nvCxnSpPr>
        <xdr:cNvPr id="286" name="直線コネクタ 285"/>
        <xdr:cNvCxnSpPr/>
      </xdr:nvCxnSpPr>
      <xdr:spPr>
        <a:xfrm>
          <a:off x="10388600" y="657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5216</xdr:rowOff>
    </xdr:from>
    <xdr:ext cx="599010" cy="259045"/>
    <xdr:sp macro="" textlink="">
      <xdr:nvSpPr>
        <xdr:cNvPr id="287" name="補助費等最大値テキスト"/>
        <xdr:cNvSpPr txBox="1"/>
      </xdr:nvSpPr>
      <xdr:spPr>
        <a:xfrm>
          <a:off x="10528300" y="549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58539</xdr:rowOff>
    </xdr:from>
    <xdr:to>
      <xdr:col>55</xdr:col>
      <xdr:colOff>88900</xdr:colOff>
      <xdr:row>33</xdr:row>
      <xdr:rowOff>58539</xdr:rowOff>
    </xdr:to>
    <xdr:cxnSp macro="">
      <xdr:nvCxnSpPr>
        <xdr:cNvPr id="288" name="直線コネクタ 287"/>
        <xdr:cNvCxnSpPr/>
      </xdr:nvCxnSpPr>
      <xdr:spPr>
        <a:xfrm>
          <a:off x="10388600" y="57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53259</xdr:rowOff>
    </xdr:from>
    <xdr:to>
      <xdr:col>55</xdr:col>
      <xdr:colOff>0</xdr:colOff>
      <xdr:row>34</xdr:row>
      <xdr:rowOff>139807</xdr:rowOff>
    </xdr:to>
    <xdr:cxnSp macro="">
      <xdr:nvCxnSpPr>
        <xdr:cNvPr id="289" name="直線コネクタ 288"/>
        <xdr:cNvCxnSpPr/>
      </xdr:nvCxnSpPr>
      <xdr:spPr>
        <a:xfrm flipV="1">
          <a:off x="9639300" y="5882559"/>
          <a:ext cx="838200" cy="8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117657</xdr:rowOff>
    </xdr:from>
    <xdr:ext cx="534377" cy="259045"/>
    <xdr:sp macro="" textlink="">
      <xdr:nvSpPr>
        <xdr:cNvPr id="290" name="補助費等平均値テキスト"/>
        <xdr:cNvSpPr txBox="1"/>
      </xdr:nvSpPr>
      <xdr:spPr>
        <a:xfrm>
          <a:off x="10528300" y="6289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139230</xdr:rowOff>
    </xdr:from>
    <xdr:to>
      <xdr:col>55</xdr:col>
      <xdr:colOff>50800</xdr:colOff>
      <xdr:row>37</xdr:row>
      <xdr:rowOff>69380</xdr:rowOff>
    </xdr:to>
    <xdr:sp macro="" textlink="">
      <xdr:nvSpPr>
        <xdr:cNvPr id="291" name="フローチャート: 判断 290"/>
        <xdr:cNvSpPr/>
      </xdr:nvSpPr>
      <xdr:spPr>
        <a:xfrm>
          <a:off x="10426700" y="631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46865</xdr:rowOff>
    </xdr:from>
    <xdr:to>
      <xdr:col>50</xdr:col>
      <xdr:colOff>114300</xdr:colOff>
      <xdr:row>34</xdr:row>
      <xdr:rowOff>139807</xdr:rowOff>
    </xdr:to>
    <xdr:cxnSp macro="">
      <xdr:nvCxnSpPr>
        <xdr:cNvPr id="292" name="直線コネクタ 291"/>
        <xdr:cNvCxnSpPr/>
      </xdr:nvCxnSpPr>
      <xdr:spPr>
        <a:xfrm>
          <a:off x="8750300" y="5190365"/>
          <a:ext cx="889000" cy="77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165900</xdr:rowOff>
    </xdr:from>
    <xdr:to>
      <xdr:col>50</xdr:col>
      <xdr:colOff>165100</xdr:colOff>
      <xdr:row>37</xdr:row>
      <xdr:rowOff>96050</xdr:rowOff>
    </xdr:to>
    <xdr:sp macro="" textlink="">
      <xdr:nvSpPr>
        <xdr:cNvPr id="293" name="フローチャート: 判断 292"/>
        <xdr:cNvSpPr/>
      </xdr:nvSpPr>
      <xdr:spPr>
        <a:xfrm>
          <a:off x="9588500" y="633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87177</xdr:rowOff>
    </xdr:from>
    <xdr:ext cx="534377" cy="259045"/>
    <xdr:sp macro="" textlink="">
      <xdr:nvSpPr>
        <xdr:cNvPr id="294" name="テキスト ボックス 293"/>
        <xdr:cNvSpPr txBox="1"/>
      </xdr:nvSpPr>
      <xdr:spPr>
        <a:xfrm>
          <a:off x="9372111" y="643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46865</xdr:rowOff>
    </xdr:from>
    <xdr:to>
      <xdr:col>45</xdr:col>
      <xdr:colOff>177800</xdr:colOff>
      <xdr:row>35</xdr:row>
      <xdr:rowOff>43581</xdr:rowOff>
    </xdr:to>
    <xdr:cxnSp macro="">
      <xdr:nvCxnSpPr>
        <xdr:cNvPr id="295" name="直線コネクタ 294"/>
        <xdr:cNvCxnSpPr/>
      </xdr:nvCxnSpPr>
      <xdr:spPr>
        <a:xfrm flipV="1">
          <a:off x="7861300" y="5190365"/>
          <a:ext cx="889000" cy="85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119631</xdr:rowOff>
    </xdr:from>
    <xdr:to>
      <xdr:col>46</xdr:col>
      <xdr:colOff>38100</xdr:colOff>
      <xdr:row>32</xdr:row>
      <xdr:rowOff>49781</xdr:rowOff>
    </xdr:to>
    <xdr:sp macro="" textlink="">
      <xdr:nvSpPr>
        <xdr:cNvPr id="296" name="フローチャート: 判断 295"/>
        <xdr:cNvSpPr/>
      </xdr:nvSpPr>
      <xdr:spPr>
        <a:xfrm>
          <a:off x="8699500" y="543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40908</xdr:rowOff>
    </xdr:from>
    <xdr:ext cx="599010" cy="259045"/>
    <xdr:sp macro="" textlink="">
      <xdr:nvSpPr>
        <xdr:cNvPr id="297" name="テキスト ボックス 296"/>
        <xdr:cNvSpPr txBox="1"/>
      </xdr:nvSpPr>
      <xdr:spPr>
        <a:xfrm>
          <a:off x="8450795" y="552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43581</xdr:rowOff>
    </xdr:from>
    <xdr:to>
      <xdr:col>41</xdr:col>
      <xdr:colOff>50800</xdr:colOff>
      <xdr:row>35</xdr:row>
      <xdr:rowOff>48992</xdr:rowOff>
    </xdr:to>
    <xdr:cxnSp macro="">
      <xdr:nvCxnSpPr>
        <xdr:cNvPr id="298" name="直線コネクタ 297"/>
        <xdr:cNvCxnSpPr/>
      </xdr:nvCxnSpPr>
      <xdr:spPr>
        <a:xfrm flipV="1">
          <a:off x="6972300" y="6044331"/>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115235</xdr:rowOff>
    </xdr:from>
    <xdr:to>
      <xdr:col>41</xdr:col>
      <xdr:colOff>101600</xdr:colOff>
      <xdr:row>37</xdr:row>
      <xdr:rowOff>45385</xdr:rowOff>
    </xdr:to>
    <xdr:sp macro="" textlink="">
      <xdr:nvSpPr>
        <xdr:cNvPr id="299" name="フローチャート: 判断 298"/>
        <xdr:cNvSpPr/>
      </xdr:nvSpPr>
      <xdr:spPr>
        <a:xfrm>
          <a:off x="7810500" y="628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36512</xdr:rowOff>
    </xdr:from>
    <xdr:ext cx="534377" cy="259045"/>
    <xdr:sp macro="" textlink="">
      <xdr:nvSpPr>
        <xdr:cNvPr id="300" name="テキスト ボックス 299"/>
        <xdr:cNvSpPr txBox="1"/>
      </xdr:nvSpPr>
      <xdr:spPr>
        <a:xfrm>
          <a:off x="7594111" y="638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138354</xdr:rowOff>
    </xdr:from>
    <xdr:to>
      <xdr:col>36</xdr:col>
      <xdr:colOff>165100</xdr:colOff>
      <xdr:row>37</xdr:row>
      <xdr:rowOff>68504</xdr:rowOff>
    </xdr:to>
    <xdr:sp macro="" textlink="">
      <xdr:nvSpPr>
        <xdr:cNvPr id="301" name="フローチャート: 判断 300"/>
        <xdr:cNvSpPr/>
      </xdr:nvSpPr>
      <xdr:spPr>
        <a:xfrm>
          <a:off x="6921500" y="63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59631</xdr:rowOff>
    </xdr:from>
    <xdr:ext cx="534377" cy="259045"/>
    <xdr:sp macro="" textlink="">
      <xdr:nvSpPr>
        <xdr:cNvPr id="302" name="テキスト ボックス 301"/>
        <xdr:cNvSpPr txBox="1"/>
      </xdr:nvSpPr>
      <xdr:spPr>
        <a:xfrm>
          <a:off x="6705111" y="64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2459</xdr:rowOff>
    </xdr:from>
    <xdr:to>
      <xdr:col>55</xdr:col>
      <xdr:colOff>50800</xdr:colOff>
      <xdr:row>34</xdr:row>
      <xdr:rowOff>104059</xdr:rowOff>
    </xdr:to>
    <xdr:sp macro="" textlink="">
      <xdr:nvSpPr>
        <xdr:cNvPr id="308" name="楕円 307"/>
        <xdr:cNvSpPr/>
      </xdr:nvSpPr>
      <xdr:spPr>
        <a:xfrm>
          <a:off x="10426700" y="583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25336</xdr:rowOff>
    </xdr:from>
    <xdr:ext cx="599010" cy="259045"/>
    <xdr:sp macro="" textlink="">
      <xdr:nvSpPr>
        <xdr:cNvPr id="309" name="補助費等該当値テキスト"/>
        <xdr:cNvSpPr txBox="1"/>
      </xdr:nvSpPr>
      <xdr:spPr>
        <a:xfrm>
          <a:off x="10528300" y="568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89007</xdr:rowOff>
    </xdr:from>
    <xdr:to>
      <xdr:col>50</xdr:col>
      <xdr:colOff>165100</xdr:colOff>
      <xdr:row>35</xdr:row>
      <xdr:rowOff>19157</xdr:rowOff>
    </xdr:to>
    <xdr:sp macro="" textlink="">
      <xdr:nvSpPr>
        <xdr:cNvPr id="310" name="楕円 309"/>
        <xdr:cNvSpPr/>
      </xdr:nvSpPr>
      <xdr:spPr>
        <a:xfrm>
          <a:off x="9588500" y="59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35684</xdr:rowOff>
    </xdr:from>
    <xdr:ext cx="534377" cy="259045"/>
    <xdr:sp macro="" textlink="">
      <xdr:nvSpPr>
        <xdr:cNvPr id="311" name="テキスト ボックス 310"/>
        <xdr:cNvSpPr txBox="1"/>
      </xdr:nvSpPr>
      <xdr:spPr>
        <a:xfrm>
          <a:off x="9372111" y="56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167515</xdr:rowOff>
    </xdr:from>
    <xdr:to>
      <xdr:col>46</xdr:col>
      <xdr:colOff>38100</xdr:colOff>
      <xdr:row>30</xdr:row>
      <xdr:rowOff>97665</xdr:rowOff>
    </xdr:to>
    <xdr:sp macro="" textlink="">
      <xdr:nvSpPr>
        <xdr:cNvPr id="312" name="楕円 311"/>
        <xdr:cNvSpPr/>
      </xdr:nvSpPr>
      <xdr:spPr>
        <a:xfrm>
          <a:off x="8699500" y="51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114192</xdr:rowOff>
    </xdr:from>
    <xdr:ext cx="599010" cy="259045"/>
    <xdr:sp macro="" textlink="">
      <xdr:nvSpPr>
        <xdr:cNvPr id="313" name="テキスト ボックス 312"/>
        <xdr:cNvSpPr txBox="1"/>
      </xdr:nvSpPr>
      <xdr:spPr>
        <a:xfrm>
          <a:off x="8450795" y="49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164231</xdr:rowOff>
    </xdr:from>
    <xdr:to>
      <xdr:col>41</xdr:col>
      <xdr:colOff>101600</xdr:colOff>
      <xdr:row>35</xdr:row>
      <xdr:rowOff>94381</xdr:rowOff>
    </xdr:to>
    <xdr:sp macro="" textlink="">
      <xdr:nvSpPr>
        <xdr:cNvPr id="314" name="楕円 313"/>
        <xdr:cNvSpPr/>
      </xdr:nvSpPr>
      <xdr:spPr>
        <a:xfrm>
          <a:off x="7810500" y="599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110908</xdr:rowOff>
    </xdr:from>
    <xdr:ext cx="534377" cy="259045"/>
    <xdr:sp macro="" textlink="">
      <xdr:nvSpPr>
        <xdr:cNvPr id="315" name="テキスト ボックス 314"/>
        <xdr:cNvSpPr txBox="1"/>
      </xdr:nvSpPr>
      <xdr:spPr>
        <a:xfrm>
          <a:off x="7594111" y="576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169642</xdr:rowOff>
    </xdr:from>
    <xdr:to>
      <xdr:col>36</xdr:col>
      <xdr:colOff>165100</xdr:colOff>
      <xdr:row>35</xdr:row>
      <xdr:rowOff>99792</xdr:rowOff>
    </xdr:to>
    <xdr:sp macro="" textlink="">
      <xdr:nvSpPr>
        <xdr:cNvPr id="316" name="楕円 315"/>
        <xdr:cNvSpPr/>
      </xdr:nvSpPr>
      <xdr:spPr>
        <a:xfrm>
          <a:off x="6921500" y="59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116319</xdr:rowOff>
    </xdr:from>
    <xdr:ext cx="534377" cy="259045"/>
    <xdr:sp macro="" textlink="">
      <xdr:nvSpPr>
        <xdr:cNvPr id="317" name="テキスト ボックス 316"/>
        <xdr:cNvSpPr txBox="1"/>
      </xdr:nvSpPr>
      <xdr:spPr>
        <a:xfrm>
          <a:off x="6705111" y="57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1" name="直線コネクタ 340"/>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2" name="普通建設事業費最小値テキスト"/>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3" name="直線コネクタ 342"/>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4" name="普通建設事業費最大値テキスト"/>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5" name="直線コネクタ 344"/>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77470</xdr:rowOff>
    </xdr:from>
    <xdr:to>
      <xdr:col>55</xdr:col>
      <xdr:colOff>0</xdr:colOff>
      <xdr:row>54</xdr:row>
      <xdr:rowOff>170040</xdr:rowOff>
    </xdr:to>
    <xdr:cxnSp macro="">
      <xdr:nvCxnSpPr>
        <xdr:cNvPr id="346" name="直線コネクタ 345"/>
        <xdr:cNvCxnSpPr/>
      </xdr:nvCxnSpPr>
      <xdr:spPr>
        <a:xfrm>
          <a:off x="9639300" y="9164320"/>
          <a:ext cx="838200" cy="26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125480</xdr:rowOff>
    </xdr:from>
    <xdr:ext cx="534377" cy="259045"/>
    <xdr:sp macro="" textlink="">
      <xdr:nvSpPr>
        <xdr:cNvPr id="347" name="普通建設事業費平均値テキスト"/>
        <xdr:cNvSpPr txBox="1"/>
      </xdr:nvSpPr>
      <xdr:spPr>
        <a:xfrm>
          <a:off x="10528300" y="9555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48" name="フローチャート: 判断 347"/>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146939</xdr:rowOff>
    </xdr:from>
    <xdr:to>
      <xdr:col>50</xdr:col>
      <xdr:colOff>114300</xdr:colOff>
      <xdr:row>53</xdr:row>
      <xdr:rowOff>77470</xdr:rowOff>
    </xdr:to>
    <xdr:cxnSp macro="">
      <xdr:nvCxnSpPr>
        <xdr:cNvPr id="349" name="直線コネクタ 348"/>
        <xdr:cNvCxnSpPr/>
      </xdr:nvCxnSpPr>
      <xdr:spPr>
        <a:xfrm>
          <a:off x="8750300" y="8890889"/>
          <a:ext cx="889000" cy="27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0" name="フローチャート: 判断 349"/>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42498</xdr:rowOff>
    </xdr:from>
    <xdr:ext cx="534377" cy="259045"/>
    <xdr:sp macro="" textlink="">
      <xdr:nvSpPr>
        <xdr:cNvPr id="351" name="テキスト ボックス 350"/>
        <xdr:cNvSpPr txBox="1"/>
      </xdr:nvSpPr>
      <xdr:spPr>
        <a:xfrm>
          <a:off x="9372111" y="96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146939</xdr:rowOff>
    </xdr:from>
    <xdr:to>
      <xdr:col>45</xdr:col>
      <xdr:colOff>177800</xdr:colOff>
      <xdr:row>54</xdr:row>
      <xdr:rowOff>153022</xdr:rowOff>
    </xdr:to>
    <xdr:cxnSp macro="">
      <xdr:nvCxnSpPr>
        <xdr:cNvPr id="352" name="直線コネクタ 351"/>
        <xdr:cNvCxnSpPr/>
      </xdr:nvCxnSpPr>
      <xdr:spPr>
        <a:xfrm flipV="1">
          <a:off x="7861300" y="8890889"/>
          <a:ext cx="889000" cy="52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98349</xdr:rowOff>
    </xdr:from>
    <xdr:to>
      <xdr:col>46</xdr:col>
      <xdr:colOff>38100</xdr:colOff>
      <xdr:row>54</xdr:row>
      <xdr:rowOff>28499</xdr:rowOff>
    </xdr:to>
    <xdr:sp macro="" textlink="">
      <xdr:nvSpPr>
        <xdr:cNvPr id="353" name="フローチャート: 判断 352"/>
        <xdr:cNvSpPr/>
      </xdr:nvSpPr>
      <xdr:spPr>
        <a:xfrm>
          <a:off x="8699500" y="918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19626</xdr:rowOff>
    </xdr:from>
    <xdr:ext cx="534377" cy="259045"/>
    <xdr:sp macro="" textlink="">
      <xdr:nvSpPr>
        <xdr:cNvPr id="354" name="テキスト ボックス 353"/>
        <xdr:cNvSpPr txBox="1"/>
      </xdr:nvSpPr>
      <xdr:spPr>
        <a:xfrm>
          <a:off x="8483111" y="927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153022</xdr:rowOff>
    </xdr:from>
    <xdr:to>
      <xdr:col>41</xdr:col>
      <xdr:colOff>50800</xdr:colOff>
      <xdr:row>55</xdr:row>
      <xdr:rowOff>131076</xdr:rowOff>
    </xdr:to>
    <xdr:cxnSp macro="">
      <xdr:nvCxnSpPr>
        <xdr:cNvPr id="355" name="直線コネクタ 354"/>
        <xdr:cNvCxnSpPr/>
      </xdr:nvCxnSpPr>
      <xdr:spPr>
        <a:xfrm flipV="1">
          <a:off x="6972300" y="9411322"/>
          <a:ext cx="889000" cy="1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107302</xdr:rowOff>
    </xdr:from>
    <xdr:to>
      <xdr:col>41</xdr:col>
      <xdr:colOff>101600</xdr:colOff>
      <xdr:row>54</xdr:row>
      <xdr:rowOff>37452</xdr:rowOff>
    </xdr:to>
    <xdr:sp macro="" textlink="">
      <xdr:nvSpPr>
        <xdr:cNvPr id="356" name="フローチャート: 判断 355"/>
        <xdr:cNvSpPr/>
      </xdr:nvSpPr>
      <xdr:spPr>
        <a:xfrm>
          <a:off x="7810500" y="919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53979</xdr:rowOff>
    </xdr:from>
    <xdr:ext cx="534377" cy="259045"/>
    <xdr:sp macro="" textlink="">
      <xdr:nvSpPr>
        <xdr:cNvPr id="357" name="テキスト ボックス 356"/>
        <xdr:cNvSpPr txBox="1"/>
      </xdr:nvSpPr>
      <xdr:spPr>
        <a:xfrm>
          <a:off x="7594111" y="89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1740</xdr:rowOff>
    </xdr:from>
    <xdr:to>
      <xdr:col>36</xdr:col>
      <xdr:colOff>165100</xdr:colOff>
      <xdr:row>54</xdr:row>
      <xdr:rowOff>103340</xdr:rowOff>
    </xdr:to>
    <xdr:sp macro="" textlink="">
      <xdr:nvSpPr>
        <xdr:cNvPr id="358" name="フローチャート: 判断 357"/>
        <xdr:cNvSpPr/>
      </xdr:nvSpPr>
      <xdr:spPr>
        <a:xfrm>
          <a:off x="6921500" y="926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119867</xdr:rowOff>
    </xdr:from>
    <xdr:ext cx="534377" cy="259045"/>
    <xdr:sp macro="" textlink="">
      <xdr:nvSpPr>
        <xdr:cNvPr id="359" name="テキスト ボックス 358"/>
        <xdr:cNvSpPr txBox="1"/>
      </xdr:nvSpPr>
      <xdr:spPr>
        <a:xfrm>
          <a:off x="6705111" y="903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119240</xdr:rowOff>
    </xdr:from>
    <xdr:to>
      <xdr:col>55</xdr:col>
      <xdr:colOff>50800</xdr:colOff>
      <xdr:row>55</xdr:row>
      <xdr:rowOff>49390</xdr:rowOff>
    </xdr:to>
    <xdr:sp macro="" textlink="">
      <xdr:nvSpPr>
        <xdr:cNvPr id="365" name="楕円 364"/>
        <xdr:cNvSpPr/>
      </xdr:nvSpPr>
      <xdr:spPr>
        <a:xfrm>
          <a:off x="10426700" y="93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142117</xdr:rowOff>
    </xdr:from>
    <xdr:ext cx="534377" cy="259045"/>
    <xdr:sp macro="" textlink="">
      <xdr:nvSpPr>
        <xdr:cNvPr id="366" name="普通建設事業費該当値テキスト"/>
        <xdr:cNvSpPr txBox="1"/>
      </xdr:nvSpPr>
      <xdr:spPr>
        <a:xfrm>
          <a:off x="10528300" y="922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26670</xdr:rowOff>
    </xdr:from>
    <xdr:to>
      <xdr:col>50</xdr:col>
      <xdr:colOff>165100</xdr:colOff>
      <xdr:row>53</xdr:row>
      <xdr:rowOff>128270</xdr:rowOff>
    </xdr:to>
    <xdr:sp macro="" textlink="">
      <xdr:nvSpPr>
        <xdr:cNvPr id="367" name="楕円 366"/>
        <xdr:cNvSpPr/>
      </xdr:nvSpPr>
      <xdr:spPr>
        <a:xfrm>
          <a:off x="95885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144797</xdr:rowOff>
    </xdr:from>
    <xdr:ext cx="534377" cy="259045"/>
    <xdr:sp macro="" textlink="">
      <xdr:nvSpPr>
        <xdr:cNvPr id="368" name="テキスト ボックス 367"/>
        <xdr:cNvSpPr txBox="1"/>
      </xdr:nvSpPr>
      <xdr:spPr>
        <a:xfrm>
          <a:off x="9372111" y="888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96139</xdr:rowOff>
    </xdr:from>
    <xdr:to>
      <xdr:col>46</xdr:col>
      <xdr:colOff>38100</xdr:colOff>
      <xdr:row>52</xdr:row>
      <xdr:rowOff>26289</xdr:rowOff>
    </xdr:to>
    <xdr:sp macro="" textlink="">
      <xdr:nvSpPr>
        <xdr:cNvPr id="369" name="楕円 368"/>
        <xdr:cNvSpPr/>
      </xdr:nvSpPr>
      <xdr:spPr>
        <a:xfrm>
          <a:off x="8699500" y="884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42816</xdr:rowOff>
    </xdr:from>
    <xdr:ext cx="534377" cy="259045"/>
    <xdr:sp macro="" textlink="">
      <xdr:nvSpPr>
        <xdr:cNvPr id="370" name="テキスト ボックス 369"/>
        <xdr:cNvSpPr txBox="1"/>
      </xdr:nvSpPr>
      <xdr:spPr>
        <a:xfrm>
          <a:off x="8483111" y="861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102222</xdr:rowOff>
    </xdr:from>
    <xdr:to>
      <xdr:col>41</xdr:col>
      <xdr:colOff>101600</xdr:colOff>
      <xdr:row>55</xdr:row>
      <xdr:rowOff>32372</xdr:rowOff>
    </xdr:to>
    <xdr:sp macro="" textlink="">
      <xdr:nvSpPr>
        <xdr:cNvPr id="371" name="楕円 370"/>
        <xdr:cNvSpPr/>
      </xdr:nvSpPr>
      <xdr:spPr>
        <a:xfrm>
          <a:off x="7810500" y="936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23499</xdr:rowOff>
    </xdr:from>
    <xdr:ext cx="534377" cy="259045"/>
    <xdr:sp macro="" textlink="">
      <xdr:nvSpPr>
        <xdr:cNvPr id="372" name="テキスト ボックス 371"/>
        <xdr:cNvSpPr txBox="1"/>
      </xdr:nvSpPr>
      <xdr:spPr>
        <a:xfrm>
          <a:off x="7594111" y="945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80276</xdr:rowOff>
    </xdr:from>
    <xdr:to>
      <xdr:col>36</xdr:col>
      <xdr:colOff>165100</xdr:colOff>
      <xdr:row>56</xdr:row>
      <xdr:rowOff>10426</xdr:rowOff>
    </xdr:to>
    <xdr:sp macro="" textlink="">
      <xdr:nvSpPr>
        <xdr:cNvPr id="373" name="楕円 372"/>
        <xdr:cNvSpPr/>
      </xdr:nvSpPr>
      <xdr:spPr>
        <a:xfrm>
          <a:off x="6921500" y="95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1553</xdr:rowOff>
    </xdr:from>
    <xdr:ext cx="534377" cy="259045"/>
    <xdr:sp macro="" textlink="">
      <xdr:nvSpPr>
        <xdr:cNvPr id="374" name="テキスト ボックス 373"/>
        <xdr:cNvSpPr txBox="1"/>
      </xdr:nvSpPr>
      <xdr:spPr>
        <a:xfrm>
          <a:off x="6705111" y="960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6" name="直線コネクタ 395"/>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7" name="普通建設事業費 （ うち新規整備　）最小値テキスト"/>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398" name="直線コネクタ 397"/>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399" name="普通建設事業費 （ うち新規整備　）最大値テキスト"/>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0" name="直線コネクタ 399"/>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5992</xdr:rowOff>
    </xdr:from>
    <xdr:to>
      <xdr:col>55</xdr:col>
      <xdr:colOff>0</xdr:colOff>
      <xdr:row>78</xdr:row>
      <xdr:rowOff>15478</xdr:rowOff>
    </xdr:to>
    <xdr:cxnSp macro="">
      <xdr:nvCxnSpPr>
        <xdr:cNvPr id="401" name="直線コネクタ 400"/>
        <xdr:cNvCxnSpPr/>
      </xdr:nvCxnSpPr>
      <xdr:spPr>
        <a:xfrm>
          <a:off x="9639300" y="13036192"/>
          <a:ext cx="838200" cy="35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2" name="普通建設事業費 （ うち新規整備　）平均値テキスト"/>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3" name="フローチャート: 判断 402"/>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5992</xdr:rowOff>
    </xdr:from>
    <xdr:to>
      <xdr:col>50</xdr:col>
      <xdr:colOff>114300</xdr:colOff>
      <xdr:row>76</xdr:row>
      <xdr:rowOff>149347</xdr:rowOff>
    </xdr:to>
    <xdr:cxnSp macro="">
      <xdr:nvCxnSpPr>
        <xdr:cNvPr id="404" name="直線コネクタ 403"/>
        <xdr:cNvCxnSpPr/>
      </xdr:nvCxnSpPr>
      <xdr:spPr>
        <a:xfrm flipV="1">
          <a:off x="8750300" y="13036192"/>
          <a:ext cx="889000" cy="14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5" name="フローチャート: 判断 404"/>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107515</xdr:rowOff>
    </xdr:from>
    <xdr:ext cx="534377" cy="259045"/>
    <xdr:sp macro="" textlink="">
      <xdr:nvSpPr>
        <xdr:cNvPr id="406" name="テキスト ボックス 405"/>
        <xdr:cNvSpPr txBox="1"/>
      </xdr:nvSpPr>
      <xdr:spPr>
        <a:xfrm>
          <a:off x="9372111" y="133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149347</xdr:rowOff>
    </xdr:from>
    <xdr:to>
      <xdr:col>45</xdr:col>
      <xdr:colOff>177800</xdr:colOff>
      <xdr:row>77</xdr:row>
      <xdr:rowOff>106164</xdr:rowOff>
    </xdr:to>
    <xdr:cxnSp macro="">
      <xdr:nvCxnSpPr>
        <xdr:cNvPr id="407" name="直線コネクタ 406"/>
        <xdr:cNvCxnSpPr/>
      </xdr:nvCxnSpPr>
      <xdr:spPr>
        <a:xfrm flipV="1">
          <a:off x="7861300" y="13179547"/>
          <a:ext cx="889000" cy="12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162601</xdr:rowOff>
    </xdr:from>
    <xdr:to>
      <xdr:col>46</xdr:col>
      <xdr:colOff>38100</xdr:colOff>
      <xdr:row>76</xdr:row>
      <xdr:rowOff>92751</xdr:rowOff>
    </xdr:to>
    <xdr:sp macro="" textlink="">
      <xdr:nvSpPr>
        <xdr:cNvPr id="408" name="フローチャート: 判断 407"/>
        <xdr:cNvSpPr/>
      </xdr:nvSpPr>
      <xdr:spPr>
        <a:xfrm>
          <a:off x="8699500" y="130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109278</xdr:rowOff>
    </xdr:from>
    <xdr:ext cx="534377" cy="259045"/>
    <xdr:sp macro="" textlink="">
      <xdr:nvSpPr>
        <xdr:cNvPr id="409" name="テキスト ボックス 408"/>
        <xdr:cNvSpPr txBox="1"/>
      </xdr:nvSpPr>
      <xdr:spPr>
        <a:xfrm>
          <a:off x="8483111" y="127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106164</xdr:rowOff>
    </xdr:from>
    <xdr:to>
      <xdr:col>41</xdr:col>
      <xdr:colOff>50800</xdr:colOff>
      <xdr:row>77</xdr:row>
      <xdr:rowOff>149530</xdr:rowOff>
    </xdr:to>
    <xdr:cxnSp macro="">
      <xdr:nvCxnSpPr>
        <xdr:cNvPr id="410" name="直線コネクタ 409"/>
        <xdr:cNvCxnSpPr/>
      </xdr:nvCxnSpPr>
      <xdr:spPr>
        <a:xfrm flipV="1">
          <a:off x="6972300" y="13307814"/>
          <a:ext cx="889000" cy="4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100147</xdr:rowOff>
    </xdr:from>
    <xdr:to>
      <xdr:col>41</xdr:col>
      <xdr:colOff>101600</xdr:colOff>
      <xdr:row>77</xdr:row>
      <xdr:rowOff>30297</xdr:rowOff>
    </xdr:to>
    <xdr:sp macro="" textlink="">
      <xdr:nvSpPr>
        <xdr:cNvPr id="411" name="フローチャート: 判断 410"/>
        <xdr:cNvSpPr/>
      </xdr:nvSpPr>
      <xdr:spPr>
        <a:xfrm>
          <a:off x="78105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46824</xdr:rowOff>
    </xdr:from>
    <xdr:ext cx="534377" cy="259045"/>
    <xdr:sp macro="" textlink="">
      <xdr:nvSpPr>
        <xdr:cNvPr id="412" name="テキスト ボックス 411"/>
        <xdr:cNvSpPr txBox="1"/>
      </xdr:nvSpPr>
      <xdr:spPr>
        <a:xfrm>
          <a:off x="7594111" y="1290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154257</xdr:rowOff>
    </xdr:from>
    <xdr:to>
      <xdr:col>36</xdr:col>
      <xdr:colOff>165100</xdr:colOff>
      <xdr:row>77</xdr:row>
      <xdr:rowOff>84407</xdr:rowOff>
    </xdr:to>
    <xdr:sp macro="" textlink="">
      <xdr:nvSpPr>
        <xdr:cNvPr id="413" name="フローチャート: 判断 412"/>
        <xdr:cNvSpPr/>
      </xdr:nvSpPr>
      <xdr:spPr>
        <a:xfrm>
          <a:off x="6921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100933</xdr:rowOff>
    </xdr:from>
    <xdr:ext cx="534377" cy="259045"/>
    <xdr:sp macro="" textlink="">
      <xdr:nvSpPr>
        <xdr:cNvPr id="414" name="テキスト ボックス 413"/>
        <xdr:cNvSpPr txBox="1"/>
      </xdr:nvSpPr>
      <xdr:spPr>
        <a:xfrm>
          <a:off x="6705111" y="129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136128</xdr:rowOff>
    </xdr:from>
    <xdr:to>
      <xdr:col>55</xdr:col>
      <xdr:colOff>50800</xdr:colOff>
      <xdr:row>78</xdr:row>
      <xdr:rowOff>66278</xdr:rowOff>
    </xdr:to>
    <xdr:sp macro="" textlink="">
      <xdr:nvSpPr>
        <xdr:cNvPr id="420" name="楕円 419"/>
        <xdr:cNvSpPr/>
      </xdr:nvSpPr>
      <xdr:spPr>
        <a:xfrm>
          <a:off x="10426700" y="133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51055</xdr:rowOff>
    </xdr:from>
    <xdr:ext cx="469744" cy="259045"/>
    <xdr:sp macro="" textlink="">
      <xdr:nvSpPr>
        <xdr:cNvPr id="421" name="普通建設事業費 （ うち新規整備　）該当値テキスト"/>
        <xdr:cNvSpPr txBox="1"/>
      </xdr:nvSpPr>
      <xdr:spPr>
        <a:xfrm>
          <a:off x="10528300" y="1325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126642</xdr:rowOff>
    </xdr:from>
    <xdr:to>
      <xdr:col>50</xdr:col>
      <xdr:colOff>165100</xdr:colOff>
      <xdr:row>76</xdr:row>
      <xdr:rowOff>56792</xdr:rowOff>
    </xdr:to>
    <xdr:sp macro="" textlink="">
      <xdr:nvSpPr>
        <xdr:cNvPr id="422" name="楕円 421"/>
        <xdr:cNvSpPr/>
      </xdr:nvSpPr>
      <xdr:spPr>
        <a:xfrm>
          <a:off x="9588500" y="129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73319</xdr:rowOff>
    </xdr:from>
    <xdr:ext cx="534377" cy="259045"/>
    <xdr:sp macro="" textlink="">
      <xdr:nvSpPr>
        <xdr:cNvPr id="423" name="テキスト ボックス 422"/>
        <xdr:cNvSpPr txBox="1"/>
      </xdr:nvSpPr>
      <xdr:spPr>
        <a:xfrm>
          <a:off x="9372111" y="1276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98547</xdr:rowOff>
    </xdr:from>
    <xdr:to>
      <xdr:col>46</xdr:col>
      <xdr:colOff>38100</xdr:colOff>
      <xdr:row>77</xdr:row>
      <xdr:rowOff>28697</xdr:rowOff>
    </xdr:to>
    <xdr:sp macro="" textlink="">
      <xdr:nvSpPr>
        <xdr:cNvPr id="424" name="楕円 423"/>
        <xdr:cNvSpPr/>
      </xdr:nvSpPr>
      <xdr:spPr>
        <a:xfrm>
          <a:off x="8699500" y="131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19824</xdr:rowOff>
    </xdr:from>
    <xdr:ext cx="534377" cy="259045"/>
    <xdr:sp macro="" textlink="">
      <xdr:nvSpPr>
        <xdr:cNvPr id="425" name="テキスト ボックス 424"/>
        <xdr:cNvSpPr txBox="1"/>
      </xdr:nvSpPr>
      <xdr:spPr>
        <a:xfrm>
          <a:off x="8483111" y="1322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55364</xdr:rowOff>
    </xdr:from>
    <xdr:to>
      <xdr:col>41</xdr:col>
      <xdr:colOff>101600</xdr:colOff>
      <xdr:row>77</xdr:row>
      <xdr:rowOff>156964</xdr:rowOff>
    </xdr:to>
    <xdr:sp macro="" textlink="">
      <xdr:nvSpPr>
        <xdr:cNvPr id="426" name="楕円 425"/>
        <xdr:cNvSpPr/>
      </xdr:nvSpPr>
      <xdr:spPr>
        <a:xfrm>
          <a:off x="7810500" y="1325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148091</xdr:rowOff>
    </xdr:from>
    <xdr:ext cx="469744" cy="259045"/>
    <xdr:sp macro="" textlink="">
      <xdr:nvSpPr>
        <xdr:cNvPr id="427" name="テキスト ボックス 426"/>
        <xdr:cNvSpPr txBox="1"/>
      </xdr:nvSpPr>
      <xdr:spPr>
        <a:xfrm>
          <a:off x="7626428" y="1334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98730</xdr:rowOff>
    </xdr:from>
    <xdr:to>
      <xdr:col>36</xdr:col>
      <xdr:colOff>165100</xdr:colOff>
      <xdr:row>78</xdr:row>
      <xdr:rowOff>28880</xdr:rowOff>
    </xdr:to>
    <xdr:sp macro="" textlink="">
      <xdr:nvSpPr>
        <xdr:cNvPr id="428" name="楕円 427"/>
        <xdr:cNvSpPr/>
      </xdr:nvSpPr>
      <xdr:spPr>
        <a:xfrm>
          <a:off x="6921500" y="133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20007</xdr:rowOff>
    </xdr:from>
    <xdr:ext cx="469744" cy="259045"/>
    <xdr:sp macro="" textlink="">
      <xdr:nvSpPr>
        <xdr:cNvPr id="429" name="テキスト ボックス 428"/>
        <xdr:cNvSpPr txBox="1"/>
      </xdr:nvSpPr>
      <xdr:spPr>
        <a:xfrm>
          <a:off x="6737428" y="133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1" name="直線コネクタ 450"/>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2" name="普通建設事業費 （ うち更新整備　）最小値テキスト"/>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3" name="直線コネクタ 452"/>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4" name="普通建設事業費 （ うち更新整備　）最大値テキスト"/>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5" name="直線コネクタ 454"/>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80516</xdr:rowOff>
    </xdr:from>
    <xdr:to>
      <xdr:col>55</xdr:col>
      <xdr:colOff>0</xdr:colOff>
      <xdr:row>95</xdr:row>
      <xdr:rowOff>147038</xdr:rowOff>
    </xdr:to>
    <xdr:cxnSp macro="">
      <xdr:nvCxnSpPr>
        <xdr:cNvPr id="456" name="直線コネクタ 455"/>
        <xdr:cNvCxnSpPr/>
      </xdr:nvCxnSpPr>
      <xdr:spPr>
        <a:xfrm>
          <a:off x="9639300" y="16368266"/>
          <a:ext cx="838200" cy="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77591</xdr:rowOff>
    </xdr:from>
    <xdr:ext cx="534377" cy="259045"/>
    <xdr:sp macro="" textlink="">
      <xdr:nvSpPr>
        <xdr:cNvPr id="457" name="普通建設事業費 （ うち更新整備　）平均値テキスト"/>
        <xdr:cNvSpPr txBox="1"/>
      </xdr:nvSpPr>
      <xdr:spPr>
        <a:xfrm>
          <a:off x="10528300" y="1636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58" name="フローチャート: 判断 457"/>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80516</xdr:rowOff>
    </xdr:from>
    <xdr:to>
      <xdr:col>50</xdr:col>
      <xdr:colOff>114300</xdr:colOff>
      <xdr:row>96</xdr:row>
      <xdr:rowOff>25011</xdr:rowOff>
    </xdr:to>
    <xdr:cxnSp macro="">
      <xdr:nvCxnSpPr>
        <xdr:cNvPr id="459" name="直線コネクタ 458"/>
        <xdr:cNvCxnSpPr/>
      </xdr:nvCxnSpPr>
      <xdr:spPr>
        <a:xfrm flipV="1">
          <a:off x="8750300" y="16368266"/>
          <a:ext cx="889000" cy="1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0" name="フローチャート: 判断 459"/>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3501</xdr:rowOff>
    </xdr:from>
    <xdr:ext cx="534377" cy="259045"/>
    <xdr:sp macro="" textlink="">
      <xdr:nvSpPr>
        <xdr:cNvPr id="461" name="テキスト ボックス 460"/>
        <xdr:cNvSpPr txBox="1"/>
      </xdr:nvSpPr>
      <xdr:spPr>
        <a:xfrm>
          <a:off x="9372111" y="164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151633</xdr:rowOff>
    </xdr:from>
    <xdr:to>
      <xdr:col>45</xdr:col>
      <xdr:colOff>177800</xdr:colOff>
      <xdr:row>96</xdr:row>
      <xdr:rowOff>25011</xdr:rowOff>
    </xdr:to>
    <xdr:cxnSp macro="">
      <xdr:nvCxnSpPr>
        <xdr:cNvPr id="462" name="直線コネクタ 461"/>
        <xdr:cNvCxnSpPr/>
      </xdr:nvCxnSpPr>
      <xdr:spPr>
        <a:xfrm>
          <a:off x="7861300" y="16267933"/>
          <a:ext cx="889000" cy="21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72417</xdr:rowOff>
    </xdr:from>
    <xdr:to>
      <xdr:col>46</xdr:col>
      <xdr:colOff>38100</xdr:colOff>
      <xdr:row>94</xdr:row>
      <xdr:rowOff>2567</xdr:rowOff>
    </xdr:to>
    <xdr:sp macro="" textlink="">
      <xdr:nvSpPr>
        <xdr:cNvPr id="463" name="フローチャート: 判断 462"/>
        <xdr:cNvSpPr/>
      </xdr:nvSpPr>
      <xdr:spPr>
        <a:xfrm>
          <a:off x="8699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19094</xdr:rowOff>
    </xdr:from>
    <xdr:ext cx="534377" cy="259045"/>
    <xdr:sp macro="" textlink="">
      <xdr:nvSpPr>
        <xdr:cNvPr id="464" name="テキスト ボックス 463"/>
        <xdr:cNvSpPr txBox="1"/>
      </xdr:nvSpPr>
      <xdr:spPr>
        <a:xfrm>
          <a:off x="8483111" y="157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151633</xdr:rowOff>
    </xdr:from>
    <xdr:to>
      <xdr:col>41</xdr:col>
      <xdr:colOff>50800</xdr:colOff>
      <xdr:row>94</xdr:row>
      <xdr:rowOff>156204</xdr:rowOff>
    </xdr:to>
    <xdr:cxnSp macro="">
      <xdr:nvCxnSpPr>
        <xdr:cNvPr id="465" name="直線コネクタ 464"/>
        <xdr:cNvCxnSpPr/>
      </xdr:nvCxnSpPr>
      <xdr:spPr>
        <a:xfrm flipV="1">
          <a:off x="6972300" y="1626793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113635</xdr:rowOff>
    </xdr:from>
    <xdr:to>
      <xdr:col>41</xdr:col>
      <xdr:colOff>101600</xdr:colOff>
      <xdr:row>93</xdr:row>
      <xdr:rowOff>43785</xdr:rowOff>
    </xdr:to>
    <xdr:sp macro="" textlink="">
      <xdr:nvSpPr>
        <xdr:cNvPr id="466" name="フローチャート: 判断 465"/>
        <xdr:cNvSpPr/>
      </xdr:nvSpPr>
      <xdr:spPr>
        <a:xfrm>
          <a:off x="7810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60312</xdr:rowOff>
    </xdr:from>
    <xdr:ext cx="534377" cy="259045"/>
    <xdr:sp macro="" textlink="">
      <xdr:nvSpPr>
        <xdr:cNvPr id="467" name="テキスト ボックス 466"/>
        <xdr:cNvSpPr txBox="1"/>
      </xdr:nvSpPr>
      <xdr:spPr>
        <a:xfrm>
          <a:off x="7594111" y="156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59410</xdr:rowOff>
    </xdr:from>
    <xdr:to>
      <xdr:col>36</xdr:col>
      <xdr:colOff>165100</xdr:colOff>
      <xdr:row>93</xdr:row>
      <xdr:rowOff>161010</xdr:rowOff>
    </xdr:to>
    <xdr:sp macro="" textlink="">
      <xdr:nvSpPr>
        <xdr:cNvPr id="468" name="フローチャート: 判断 467"/>
        <xdr:cNvSpPr/>
      </xdr:nvSpPr>
      <xdr:spPr>
        <a:xfrm>
          <a:off x="6921500" y="160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6087</xdr:rowOff>
    </xdr:from>
    <xdr:ext cx="534377" cy="259045"/>
    <xdr:sp macro="" textlink="">
      <xdr:nvSpPr>
        <xdr:cNvPr id="469" name="テキスト ボックス 468"/>
        <xdr:cNvSpPr txBox="1"/>
      </xdr:nvSpPr>
      <xdr:spPr>
        <a:xfrm>
          <a:off x="6705111" y="157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96238</xdr:rowOff>
    </xdr:from>
    <xdr:to>
      <xdr:col>55</xdr:col>
      <xdr:colOff>50800</xdr:colOff>
      <xdr:row>96</xdr:row>
      <xdr:rowOff>26388</xdr:rowOff>
    </xdr:to>
    <xdr:sp macro="" textlink="">
      <xdr:nvSpPr>
        <xdr:cNvPr id="475" name="楕円 474"/>
        <xdr:cNvSpPr/>
      </xdr:nvSpPr>
      <xdr:spPr>
        <a:xfrm>
          <a:off x="10426700" y="1638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119115</xdr:rowOff>
    </xdr:from>
    <xdr:ext cx="534377" cy="259045"/>
    <xdr:sp macro="" textlink="">
      <xdr:nvSpPr>
        <xdr:cNvPr id="476" name="普通建設事業費 （ うち更新整備　）該当値テキスト"/>
        <xdr:cNvSpPr txBox="1"/>
      </xdr:nvSpPr>
      <xdr:spPr>
        <a:xfrm>
          <a:off x="10528300" y="1623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29716</xdr:rowOff>
    </xdr:from>
    <xdr:to>
      <xdr:col>50</xdr:col>
      <xdr:colOff>165100</xdr:colOff>
      <xdr:row>95</xdr:row>
      <xdr:rowOff>131316</xdr:rowOff>
    </xdr:to>
    <xdr:sp macro="" textlink="">
      <xdr:nvSpPr>
        <xdr:cNvPr id="477" name="楕円 476"/>
        <xdr:cNvSpPr/>
      </xdr:nvSpPr>
      <xdr:spPr>
        <a:xfrm>
          <a:off x="9588500" y="1631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147843</xdr:rowOff>
    </xdr:from>
    <xdr:ext cx="534377" cy="259045"/>
    <xdr:sp macro="" textlink="">
      <xdr:nvSpPr>
        <xdr:cNvPr id="478" name="テキスト ボックス 477"/>
        <xdr:cNvSpPr txBox="1"/>
      </xdr:nvSpPr>
      <xdr:spPr>
        <a:xfrm>
          <a:off x="9372111" y="1609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145661</xdr:rowOff>
    </xdr:from>
    <xdr:to>
      <xdr:col>46</xdr:col>
      <xdr:colOff>38100</xdr:colOff>
      <xdr:row>96</xdr:row>
      <xdr:rowOff>75811</xdr:rowOff>
    </xdr:to>
    <xdr:sp macro="" textlink="">
      <xdr:nvSpPr>
        <xdr:cNvPr id="479" name="楕円 478"/>
        <xdr:cNvSpPr/>
      </xdr:nvSpPr>
      <xdr:spPr>
        <a:xfrm>
          <a:off x="8699500" y="164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66938</xdr:rowOff>
    </xdr:from>
    <xdr:ext cx="534377" cy="259045"/>
    <xdr:sp macro="" textlink="">
      <xdr:nvSpPr>
        <xdr:cNvPr id="480" name="テキスト ボックス 479"/>
        <xdr:cNvSpPr txBox="1"/>
      </xdr:nvSpPr>
      <xdr:spPr>
        <a:xfrm>
          <a:off x="8483111" y="1652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100833</xdr:rowOff>
    </xdr:from>
    <xdr:to>
      <xdr:col>41</xdr:col>
      <xdr:colOff>101600</xdr:colOff>
      <xdr:row>95</xdr:row>
      <xdr:rowOff>30983</xdr:rowOff>
    </xdr:to>
    <xdr:sp macro="" textlink="">
      <xdr:nvSpPr>
        <xdr:cNvPr id="481" name="楕円 480"/>
        <xdr:cNvSpPr/>
      </xdr:nvSpPr>
      <xdr:spPr>
        <a:xfrm>
          <a:off x="7810500" y="162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22110</xdr:rowOff>
    </xdr:from>
    <xdr:ext cx="534377" cy="259045"/>
    <xdr:sp macro="" textlink="">
      <xdr:nvSpPr>
        <xdr:cNvPr id="482" name="テキスト ボックス 481"/>
        <xdr:cNvSpPr txBox="1"/>
      </xdr:nvSpPr>
      <xdr:spPr>
        <a:xfrm>
          <a:off x="7594111" y="1630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105404</xdr:rowOff>
    </xdr:from>
    <xdr:to>
      <xdr:col>36</xdr:col>
      <xdr:colOff>165100</xdr:colOff>
      <xdr:row>95</xdr:row>
      <xdr:rowOff>35554</xdr:rowOff>
    </xdr:to>
    <xdr:sp macro="" textlink="">
      <xdr:nvSpPr>
        <xdr:cNvPr id="483" name="楕円 482"/>
        <xdr:cNvSpPr/>
      </xdr:nvSpPr>
      <xdr:spPr>
        <a:xfrm>
          <a:off x="6921500" y="162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26681</xdr:rowOff>
    </xdr:from>
    <xdr:ext cx="534377" cy="259045"/>
    <xdr:sp macro="" textlink="">
      <xdr:nvSpPr>
        <xdr:cNvPr id="484" name="テキスト ボックス 483"/>
        <xdr:cNvSpPr txBox="1"/>
      </xdr:nvSpPr>
      <xdr:spPr>
        <a:xfrm>
          <a:off x="6705111" y="163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08" name="直線コネクタ 507"/>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1" name="災害復旧事業費最大値テキスト"/>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2" name="直線コネクタ 511"/>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20701</xdr:rowOff>
    </xdr:from>
    <xdr:to>
      <xdr:col>85</xdr:col>
      <xdr:colOff>127000</xdr:colOff>
      <xdr:row>39</xdr:row>
      <xdr:rowOff>44450</xdr:rowOff>
    </xdr:to>
    <xdr:cxnSp macro="">
      <xdr:nvCxnSpPr>
        <xdr:cNvPr id="513" name="直線コネクタ 512"/>
        <xdr:cNvCxnSpPr/>
      </xdr:nvCxnSpPr>
      <xdr:spPr>
        <a:xfrm>
          <a:off x="15481300" y="6707251"/>
          <a:ext cx="838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4" name="災害復旧事業費平均値テキスト"/>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5" name="フローチャート: 判断 514"/>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20701</xdr:rowOff>
    </xdr:from>
    <xdr:to>
      <xdr:col>81</xdr:col>
      <xdr:colOff>50800</xdr:colOff>
      <xdr:row>39</xdr:row>
      <xdr:rowOff>38481</xdr:rowOff>
    </xdr:to>
    <xdr:cxnSp macro="">
      <xdr:nvCxnSpPr>
        <xdr:cNvPr id="516" name="直線コネクタ 515"/>
        <xdr:cNvCxnSpPr/>
      </xdr:nvCxnSpPr>
      <xdr:spPr>
        <a:xfrm flipV="1">
          <a:off x="14592300" y="6707251"/>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7" name="フローチャート: 判断 516"/>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18" name="テキスト ボックス 517"/>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167513</xdr:rowOff>
    </xdr:from>
    <xdr:to>
      <xdr:col>76</xdr:col>
      <xdr:colOff>114300</xdr:colOff>
      <xdr:row>39</xdr:row>
      <xdr:rowOff>38481</xdr:rowOff>
    </xdr:to>
    <xdr:cxnSp macro="">
      <xdr:nvCxnSpPr>
        <xdr:cNvPr id="519" name="直線コネクタ 518"/>
        <xdr:cNvCxnSpPr/>
      </xdr:nvCxnSpPr>
      <xdr:spPr>
        <a:xfrm>
          <a:off x="13703300" y="6682613"/>
          <a:ext cx="889000" cy="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130302</xdr:rowOff>
    </xdr:from>
    <xdr:to>
      <xdr:col>76</xdr:col>
      <xdr:colOff>165100</xdr:colOff>
      <xdr:row>36</xdr:row>
      <xdr:rowOff>60452</xdr:rowOff>
    </xdr:to>
    <xdr:sp macro="" textlink="">
      <xdr:nvSpPr>
        <xdr:cNvPr id="520" name="フローチャート: 判断 519"/>
        <xdr:cNvSpPr/>
      </xdr:nvSpPr>
      <xdr:spPr>
        <a:xfrm>
          <a:off x="14541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76979</xdr:rowOff>
    </xdr:from>
    <xdr:ext cx="469744" cy="259045"/>
    <xdr:sp macro="" textlink="">
      <xdr:nvSpPr>
        <xdr:cNvPr id="521" name="テキスト ボックス 520"/>
        <xdr:cNvSpPr txBox="1"/>
      </xdr:nvSpPr>
      <xdr:spPr>
        <a:xfrm>
          <a:off x="14357428" y="590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148717</xdr:rowOff>
    </xdr:from>
    <xdr:to>
      <xdr:col>71</xdr:col>
      <xdr:colOff>177800</xdr:colOff>
      <xdr:row>38</xdr:row>
      <xdr:rowOff>167513</xdr:rowOff>
    </xdr:to>
    <xdr:cxnSp macro="">
      <xdr:nvCxnSpPr>
        <xdr:cNvPr id="522" name="直線コネクタ 521"/>
        <xdr:cNvCxnSpPr/>
      </xdr:nvCxnSpPr>
      <xdr:spPr>
        <a:xfrm>
          <a:off x="12814300" y="6663817"/>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23495</xdr:rowOff>
    </xdr:from>
    <xdr:to>
      <xdr:col>72</xdr:col>
      <xdr:colOff>38100</xdr:colOff>
      <xdr:row>36</xdr:row>
      <xdr:rowOff>125095</xdr:rowOff>
    </xdr:to>
    <xdr:sp macro="" textlink="">
      <xdr:nvSpPr>
        <xdr:cNvPr id="523" name="フローチャート: 判断 522"/>
        <xdr:cNvSpPr/>
      </xdr:nvSpPr>
      <xdr:spPr>
        <a:xfrm>
          <a:off x="13652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141622</xdr:rowOff>
    </xdr:from>
    <xdr:ext cx="469744" cy="259045"/>
    <xdr:sp macro="" textlink="">
      <xdr:nvSpPr>
        <xdr:cNvPr id="524" name="テキスト ボックス 523"/>
        <xdr:cNvSpPr txBox="1"/>
      </xdr:nvSpPr>
      <xdr:spPr>
        <a:xfrm>
          <a:off x="13468428" y="59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52959</xdr:rowOff>
    </xdr:from>
    <xdr:to>
      <xdr:col>67</xdr:col>
      <xdr:colOff>101600</xdr:colOff>
      <xdr:row>37</xdr:row>
      <xdr:rowOff>154559</xdr:rowOff>
    </xdr:to>
    <xdr:sp macro="" textlink="">
      <xdr:nvSpPr>
        <xdr:cNvPr id="525" name="フローチャート: 判断 524"/>
        <xdr:cNvSpPr/>
      </xdr:nvSpPr>
      <xdr:spPr>
        <a:xfrm>
          <a:off x="12763500" y="63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171086</xdr:rowOff>
    </xdr:from>
    <xdr:ext cx="469744" cy="259045"/>
    <xdr:sp macro="" textlink="">
      <xdr:nvSpPr>
        <xdr:cNvPr id="526" name="テキスト ボックス 525"/>
        <xdr:cNvSpPr txBox="1"/>
      </xdr:nvSpPr>
      <xdr:spPr>
        <a:xfrm>
          <a:off x="12579428" y="61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141351</xdr:rowOff>
    </xdr:from>
    <xdr:to>
      <xdr:col>81</xdr:col>
      <xdr:colOff>101600</xdr:colOff>
      <xdr:row>39</xdr:row>
      <xdr:rowOff>71501</xdr:rowOff>
    </xdr:to>
    <xdr:sp macro="" textlink="">
      <xdr:nvSpPr>
        <xdr:cNvPr id="534" name="楕円 533"/>
        <xdr:cNvSpPr/>
      </xdr:nvSpPr>
      <xdr:spPr>
        <a:xfrm>
          <a:off x="15430500" y="66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62628</xdr:rowOff>
    </xdr:from>
    <xdr:ext cx="378565" cy="259045"/>
    <xdr:sp macro="" textlink="">
      <xdr:nvSpPr>
        <xdr:cNvPr id="535" name="テキスト ボックス 534"/>
        <xdr:cNvSpPr txBox="1"/>
      </xdr:nvSpPr>
      <xdr:spPr>
        <a:xfrm>
          <a:off x="15292017" y="6749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159131</xdr:rowOff>
    </xdr:from>
    <xdr:to>
      <xdr:col>76</xdr:col>
      <xdr:colOff>165100</xdr:colOff>
      <xdr:row>39</xdr:row>
      <xdr:rowOff>89281</xdr:rowOff>
    </xdr:to>
    <xdr:sp macro="" textlink="">
      <xdr:nvSpPr>
        <xdr:cNvPr id="536" name="楕円 535"/>
        <xdr:cNvSpPr/>
      </xdr:nvSpPr>
      <xdr:spPr>
        <a:xfrm>
          <a:off x="14541500" y="66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80408</xdr:rowOff>
    </xdr:from>
    <xdr:ext cx="313932" cy="259045"/>
    <xdr:sp macro="" textlink="">
      <xdr:nvSpPr>
        <xdr:cNvPr id="537" name="テキスト ボックス 536"/>
        <xdr:cNvSpPr txBox="1"/>
      </xdr:nvSpPr>
      <xdr:spPr>
        <a:xfrm>
          <a:off x="14435333" y="67669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116713</xdr:rowOff>
    </xdr:from>
    <xdr:to>
      <xdr:col>72</xdr:col>
      <xdr:colOff>38100</xdr:colOff>
      <xdr:row>39</xdr:row>
      <xdr:rowOff>46863</xdr:rowOff>
    </xdr:to>
    <xdr:sp macro="" textlink="">
      <xdr:nvSpPr>
        <xdr:cNvPr id="538" name="楕円 537"/>
        <xdr:cNvSpPr/>
      </xdr:nvSpPr>
      <xdr:spPr>
        <a:xfrm>
          <a:off x="136525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37990</xdr:rowOff>
    </xdr:from>
    <xdr:ext cx="378565" cy="259045"/>
    <xdr:sp macro="" textlink="">
      <xdr:nvSpPr>
        <xdr:cNvPr id="539" name="テキスト ボックス 538"/>
        <xdr:cNvSpPr txBox="1"/>
      </xdr:nvSpPr>
      <xdr:spPr>
        <a:xfrm>
          <a:off x="13514017" y="6724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97917</xdr:rowOff>
    </xdr:from>
    <xdr:to>
      <xdr:col>67</xdr:col>
      <xdr:colOff>101600</xdr:colOff>
      <xdr:row>39</xdr:row>
      <xdr:rowOff>28067</xdr:rowOff>
    </xdr:to>
    <xdr:sp macro="" textlink="">
      <xdr:nvSpPr>
        <xdr:cNvPr id="540" name="楕円 539"/>
        <xdr:cNvSpPr/>
      </xdr:nvSpPr>
      <xdr:spPr>
        <a:xfrm>
          <a:off x="12763500" y="66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19194</xdr:rowOff>
    </xdr:from>
    <xdr:ext cx="378565" cy="259045"/>
    <xdr:sp macro="" textlink="">
      <xdr:nvSpPr>
        <xdr:cNvPr id="541" name="テキスト ボックス 540"/>
        <xdr:cNvSpPr txBox="1"/>
      </xdr:nvSpPr>
      <xdr:spPr>
        <a:xfrm>
          <a:off x="12625017" y="670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4" name="直線コネクタ 613"/>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5" name="公債費最小値テキスト"/>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6" name="直線コネクタ 615"/>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7" name="公債費最大値テキスト"/>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18" name="直線コネクタ 617"/>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23590</xdr:rowOff>
    </xdr:from>
    <xdr:to>
      <xdr:col>85</xdr:col>
      <xdr:colOff>127000</xdr:colOff>
      <xdr:row>70</xdr:row>
      <xdr:rowOff>26505</xdr:rowOff>
    </xdr:to>
    <xdr:cxnSp macro="">
      <xdr:nvCxnSpPr>
        <xdr:cNvPr id="619" name="直線コネクタ 618"/>
        <xdr:cNvCxnSpPr/>
      </xdr:nvCxnSpPr>
      <xdr:spPr>
        <a:xfrm>
          <a:off x="15481300" y="12025090"/>
          <a:ext cx="8382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170330</xdr:rowOff>
    </xdr:from>
    <xdr:ext cx="534377" cy="259045"/>
    <xdr:sp macro="" textlink="">
      <xdr:nvSpPr>
        <xdr:cNvPr id="620" name="公債費平均値テキスト"/>
        <xdr:cNvSpPr txBox="1"/>
      </xdr:nvSpPr>
      <xdr:spPr>
        <a:xfrm>
          <a:off x="16370300" y="1285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1" name="フローチャート: 判断 620"/>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23590</xdr:rowOff>
    </xdr:from>
    <xdr:to>
      <xdr:col>81</xdr:col>
      <xdr:colOff>50800</xdr:colOff>
      <xdr:row>71</xdr:row>
      <xdr:rowOff>14332</xdr:rowOff>
    </xdr:to>
    <xdr:cxnSp macro="">
      <xdr:nvCxnSpPr>
        <xdr:cNvPr id="622" name="直線コネクタ 621"/>
        <xdr:cNvCxnSpPr/>
      </xdr:nvCxnSpPr>
      <xdr:spPr>
        <a:xfrm flipV="1">
          <a:off x="14592300" y="12025090"/>
          <a:ext cx="889000" cy="16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3" name="フローチャート: 判断 622"/>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123525</xdr:rowOff>
    </xdr:from>
    <xdr:ext cx="534377" cy="259045"/>
    <xdr:sp macro="" textlink="">
      <xdr:nvSpPr>
        <xdr:cNvPr id="624" name="テキスト ボックス 623"/>
        <xdr:cNvSpPr txBox="1"/>
      </xdr:nvSpPr>
      <xdr:spPr>
        <a:xfrm>
          <a:off x="15214111" y="129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14332</xdr:rowOff>
    </xdr:from>
    <xdr:to>
      <xdr:col>76</xdr:col>
      <xdr:colOff>114300</xdr:colOff>
      <xdr:row>71</xdr:row>
      <xdr:rowOff>38906</xdr:rowOff>
    </xdr:to>
    <xdr:cxnSp macro="">
      <xdr:nvCxnSpPr>
        <xdr:cNvPr id="625" name="直線コネクタ 624"/>
        <xdr:cNvCxnSpPr/>
      </xdr:nvCxnSpPr>
      <xdr:spPr>
        <a:xfrm flipV="1">
          <a:off x="13703300" y="12187282"/>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163328</xdr:rowOff>
    </xdr:from>
    <xdr:to>
      <xdr:col>76</xdr:col>
      <xdr:colOff>165100</xdr:colOff>
      <xdr:row>74</xdr:row>
      <xdr:rowOff>93478</xdr:rowOff>
    </xdr:to>
    <xdr:sp macro="" textlink="">
      <xdr:nvSpPr>
        <xdr:cNvPr id="626" name="フローチャート: 判断 625"/>
        <xdr:cNvSpPr/>
      </xdr:nvSpPr>
      <xdr:spPr>
        <a:xfrm>
          <a:off x="14541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84605</xdr:rowOff>
    </xdr:from>
    <xdr:ext cx="534377" cy="259045"/>
    <xdr:sp macro="" textlink="">
      <xdr:nvSpPr>
        <xdr:cNvPr id="627" name="テキスト ボックス 626"/>
        <xdr:cNvSpPr txBox="1"/>
      </xdr:nvSpPr>
      <xdr:spPr>
        <a:xfrm>
          <a:off x="14325111" y="127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18656</xdr:rowOff>
    </xdr:from>
    <xdr:to>
      <xdr:col>71</xdr:col>
      <xdr:colOff>177800</xdr:colOff>
      <xdr:row>71</xdr:row>
      <xdr:rowOff>38906</xdr:rowOff>
    </xdr:to>
    <xdr:cxnSp macro="">
      <xdr:nvCxnSpPr>
        <xdr:cNvPr id="628" name="直線コネクタ 627"/>
        <xdr:cNvCxnSpPr/>
      </xdr:nvCxnSpPr>
      <xdr:spPr>
        <a:xfrm>
          <a:off x="12814300" y="12191606"/>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149841</xdr:rowOff>
    </xdr:from>
    <xdr:to>
      <xdr:col>72</xdr:col>
      <xdr:colOff>38100</xdr:colOff>
      <xdr:row>74</xdr:row>
      <xdr:rowOff>79991</xdr:rowOff>
    </xdr:to>
    <xdr:sp macro="" textlink="">
      <xdr:nvSpPr>
        <xdr:cNvPr id="629" name="フローチャート: 判断 628"/>
        <xdr:cNvSpPr/>
      </xdr:nvSpPr>
      <xdr:spPr>
        <a:xfrm>
          <a:off x="13652500" y="126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71118</xdr:rowOff>
    </xdr:from>
    <xdr:ext cx="534377" cy="259045"/>
    <xdr:sp macro="" textlink="">
      <xdr:nvSpPr>
        <xdr:cNvPr id="630" name="テキスト ボックス 629"/>
        <xdr:cNvSpPr txBox="1"/>
      </xdr:nvSpPr>
      <xdr:spPr>
        <a:xfrm>
          <a:off x="13436111" y="1275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133039</xdr:rowOff>
    </xdr:from>
    <xdr:to>
      <xdr:col>67</xdr:col>
      <xdr:colOff>101600</xdr:colOff>
      <xdr:row>74</xdr:row>
      <xdr:rowOff>63189</xdr:rowOff>
    </xdr:to>
    <xdr:sp macro="" textlink="">
      <xdr:nvSpPr>
        <xdr:cNvPr id="631" name="フローチャート: 判断 630"/>
        <xdr:cNvSpPr/>
      </xdr:nvSpPr>
      <xdr:spPr>
        <a:xfrm>
          <a:off x="12763500" y="126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54316</xdr:rowOff>
    </xdr:from>
    <xdr:ext cx="534377" cy="259045"/>
    <xdr:sp macro="" textlink="">
      <xdr:nvSpPr>
        <xdr:cNvPr id="632" name="テキスト ボックス 631"/>
        <xdr:cNvSpPr txBox="1"/>
      </xdr:nvSpPr>
      <xdr:spPr>
        <a:xfrm>
          <a:off x="12547111" y="127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147155</xdr:rowOff>
    </xdr:from>
    <xdr:to>
      <xdr:col>85</xdr:col>
      <xdr:colOff>177800</xdr:colOff>
      <xdr:row>70</xdr:row>
      <xdr:rowOff>77305</xdr:rowOff>
    </xdr:to>
    <xdr:sp macro="" textlink="">
      <xdr:nvSpPr>
        <xdr:cNvPr id="638" name="楕円 637"/>
        <xdr:cNvSpPr/>
      </xdr:nvSpPr>
      <xdr:spPr>
        <a:xfrm>
          <a:off x="16268700" y="119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100182</xdr:rowOff>
    </xdr:from>
    <xdr:ext cx="534377" cy="259045"/>
    <xdr:sp macro="" textlink="">
      <xdr:nvSpPr>
        <xdr:cNvPr id="639" name="公債費該当値テキスト"/>
        <xdr:cNvSpPr txBox="1"/>
      </xdr:nvSpPr>
      <xdr:spPr>
        <a:xfrm>
          <a:off x="16370300" y="1193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144240</xdr:rowOff>
    </xdr:from>
    <xdr:to>
      <xdr:col>81</xdr:col>
      <xdr:colOff>101600</xdr:colOff>
      <xdr:row>70</xdr:row>
      <xdr:rowOff>74390</xdr:rowOff>
    </xdr:to>
    <xdr:sp macro="" textlink="">
      <xdr:nvSpPr>
        <xdr:cNvPr id="640" name="楕円 639"/>
        <xdr:cNvSpPr/>
      </xdr:nvSpPr>
      <xdr:spPr>
        <a:xfrm>
          <a:off x="15430500" y="119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90917</xdr:rowOff>
    </xdr:from>
    <xdr:ext cx="534377" cy="259045"/>
    <xdr:sp macro="" textlink="">
      <xdr:nvSpPr>
        <xdr:cNvPr id="641" name="テキスト ボックス 640"/>
        <xdr:cNvSpPr txBox="1"/>
      </xdr:nvSpPr>
      <xdr:spPr>
        <a:xfrm>
          <a:off x="15214111" y="1174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134982</xdr:rowOff>
    </xdr:from>
    <xdr:to>
      <xdr:col>76</xdr:col>
      <xdr:colOff>165100</xdr:colOff>
      <xdr:row>71</xdr:row>
      <xdr:rowOff>65132</xdr:rowOff>
    </xdr:to>
    <xdr:sp macro="" textlink="">
      <xdr:nvSpPr>
        <xdr:cNvPr id="642" name="楕円 641"/>
        <xdr:cNvSpPr/>
      </xdr:nvSpPr>
      <xdr:spPr>
        <a:xfrm>
          <a:off x="14541500" y="1213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81659</xdr:rowOff>
    </xdr:from>
    <xdr:ext cx="534377" cy="259045"/>
    <xdr:sp macro="" textlink="">
      <xdr:nvSpPr>
        <xdr:cNvPr id="643" name="テキスト ボックス 642"/>
        <xdr:cNvSpPr txBox="1"/>
      </xdr:nvSpPr>
      <xdr:spPr>
        <a:xfrm>
          <a:off x="14325111" y="1191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159556</xdr:rowOff>
    </xdr:from>
    <xdr:to>
      <xdr:col>72</xdr:col>
      <xdr:colOff>38100</xdr:colOff>
      <xdr:row>71</xdr:row>
      <xdr:rowOff>89706</xdr:rowOff>
    </xdr:to>
    <xdr:sp macro="" textlink="">
      <xdr:nvSpPr>
        <xdr:cNvPr id="644" name="楕円 643"/>
        <xdr:cNvSpPr/>
      </xdr:nvSpPr>
      <xdr:spPr>
        <a:xfrm>
          <a:off x="13652500" y="121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106233</xdr:rowOff>
    </xdr:from>
    <xdr:ext cx="534377" cy="259045"/>
    <xdr:sp macro="" textlink="">
      <xdr:nvSpPr>
        <xdr:cNvPr id="645" name="テキスト ボックス 644"/>
        <xdr:cNvSpPr txBox="1"/>
      </xdr:nvSpPr>
      <xdr:spPr>
        <a:xfrm>
          <a:off x="13436111" y="119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139306</xdr:rowOff>
    </xdr:from>
    <xdr:to>
      <xdr:col>67</xdr:col>
      <xdr:colOff>101600</xdr:colOff>
      <xdr:row>71</xdr:row>
      <xdr:rowOff>69456</xdr:rowOff>
    </xdr:to>
    <xdr:sp macro="" textlink="">
      <xdr:nvSpPr>
        <xdr:cNvPr id="646" name="楕円 645"/>
        <xdr:cNvSpPr/>
      </xdr:nvSpPr>
      <xdr:spPr>
        <a:xfrm>
          <a:off x="12763500" y="121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85983</xdr:rowOff>
    </xdr:from>
    <xdr:ext cx="534377" cy="259045"/>
    <xdr:sp macro="" textlink="">
      <xdr:nvSpPr>
        <xdr:cNvPr id="647" name="テキスト ボックス 646"/>
        <xdr:cNvSpPr txBox="1"/>
      </xdr:nvSpPr>
      <xdr:spPr>
        <a:xfrm>
          <a:off x="12547111" y="119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3" name="直線コネクタ 672"/>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4" name="積立金最小値テキスト"/>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5" name="直線コネクタ 674"/>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6" name="積立金最大値テキスト"/>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7" name="直線コネクタ 676"/>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135020</xdr:rowOff>
    </xdr:from>
    <xdr:to>
      <xdr:col>85</xdr:col>
      <xdr:colOff>127000</xdr:colOff>
      <xdr:row>97</xdr:row>
      <xdr:rowOff>69639</xdr:rowOff>
    </xdr:to>
    <xdr:cxnSp macro="">
      <xdr:nvCxnSpPr>
        <xdr:cNvPr id="678" name="直線コネクタ 677"/>
        <xdr:cNvCxnSpPr/>
      </xdr:nvCxnSpPr>
      <xdr:spPr>
        <a:xfrm>
          <a:off x="15481300" y="16594220"/>
          <a:ext cx="838200" cy="10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131847</xdr:rowOff>
    </xdr:from>
    <xdr:ext cx="534377" cy="259045"/>
    <xdr:sp macro="" textlink="">
      <xdr:nvSpPr>
        <xdr:cNvPr id="679" name="積立金平均値テキスト"/>
        <xdr:cNvSpPr txBox="1"/>
      </xdr:nvSpPr>
      <xdr:spPr>
        <a:xfrm>
          <a:off x="16370300" y="1676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0" name="フローチャート: 判断 679"/>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135020</xdr:rowOff>
    </xdr:from>
    <xdr:to>
      <xdr:col>81</xdr:col>
      <xdr:colOff>50800</xdr:colOff>
      <xdr:row>97</xdr:row>
      <xdr:rowOff>44134</xdr:rowOff>
    </xdr:to>
    <xdr:cxnSp macro="">
      <xdr:nvCxnSpPr>
        <xdr:cNvPr id="681" name="直線コネクタ 680"/>
        <xdr:cNvCxnSpPr/>
      </xdr:nvCxnSpPr>
      <xdr:spPr>
        <a:xfrm flipV="1">
          <a:off x="14592300" y="16594220"/>
          <a:ext cx="889000" cy="8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2" name="フローチャート: 判断 681"/>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76711</xdr:rowOff>
    </xdr:from>
    <xdr:ext cx="534377" cy="259045"/>
    <xdr:sp macro="" textlink="">
      <xdr:nvSpPr>
        <xdr:cNvPr id="683" name="テキスト ボックス 682"/>
        <xdr:cNvSpPr txBox="1"/>
      </xdr:nvSpPr>
      <xdr:spPr>
        <a:xfrm>
          <a:off x="15214111" y="168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44134</xdr:rowOff>
    </xdr:from>
    <xdr:to>
      <xdr:col>76</xdr:col>
      <xdr:colOff>114300</xdr:colOff>
      <xdr:row>98</xdr:row>
      <xdr:rowOff>60049</xdr:rowOff>
    </xdr:to>
    <xdr:cxnSp macro="">
      <xdr:nvCxnSpPr>
        <xdr:cNvPr id="684" name="直線コネクタ 683"/>
        <xdr:cNvCxnSpPr/>
      </xdr:nvCxnSpPr>
      <xdr:spPr>
        <a:xfrm flipV="1">
          <a:off x="13703300" y="16674784"/>
          <a:ext cx="889000" cy="18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45619</xdr:rowOff>
    </xdr:from>
    <xdr:to>
      <xdr:col>76</xdr:col>
      <xdr:colOff>165100</xdr:colOff>
      <xdr:row>98</xdr:row>
      <xdr:rowOff>147219</xdr:rowOff>
    </xdr:to>
    <xdr:sp macro="" textlink="">
      <xdr:nvSpPr>
        <xdr:cNvPr id="685" name="フローチャート: 判断 684"/>
        <xdr:cNvSpPr/>
      </xdr:nvSpPr>
      <xdr:spPr>
        <a:xfrm>
          <a:off x="14541500" y="1684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138346</xdr:rowOff>
    </xdr:from>
    <xdr:ext cx="534377" cy="259045"/>
    <xdr:sp macro="" textlink="">
      <xdr:nvSpPr>
        <xdr:cNvPr id="686" name="テキスト ボックス 685"/>
        <xdr:cNvSpPr txBox="1"/>
      </xdr:nvSpPr>
      <xdr:spPr>
        <a:xfrm>
          <a:off x="14325111" y="1694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60049</xdr:rowOff>
    </xdr:from>
    <xdr:to>
      <xdr:col>71</xdr:col>
      <xdr:colOff>177800</xdr:colOff>
      <xdr:row>99</xdr:row>
      <xdr:rowOff>16887</xdr:rowOff>
    </xdr:to>
    <xdr:cxnSp macro="">
      <xdr:nvCxnSpPr>
        <xdr:cNvPr id="687" name="直線コネクタ 686"/>
        <xdr:cNvCxnSpPr/>
      </xdr:nvCxnSpPr>
      <xdr:spPr>
        <a:xfrm flipV="1">
          <a:off x="12814300" y="16862149"/>
          <a:ext cx="889000" cy="12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94952</xdr:rowOff>
    </xdr:from>
    <xdr:to>
      <xdr:col>72</xdr:col>
      <xdr:colOff>38100</xdr:colOff>
      <xdr:row>99</xdr:row>
      <xdr:rowOff>25102</xdr:rowOff>
    </xdr:to>
    <xdr:sp macro="" textlink="">
      <xdr:nvSpPr>
        <xdr:cNvPr id="688" name="フローチャート: 判断 687"/>
        <xdr:cNvSpPr/>
      </xdr:nvSpPr>
      <xdr:spPr>
        <a:xfrm>
          <a:off x="13652500" y="1689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16229</xdr:rowOff>
    </xdr:from>
    <xdr:ext cx="534377" cy="259045"/>
    <xdr:sp macro="" textlink="">
      <xdr:nvSpPr>
        <xdr:cNvPr id="689" name="テキスト ボックス 688"/>
        <xdr:cNvSpPr txBox="1"/>
      </xdr:nvSpPr>
      <xdr:spPr>
        <a:xfrm>
          <a:off x="13436111" y="169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70613</xdr:rowOff>
    </xdr:from>
    <xdr:to>
      <xdr:col>67</xdr:col>
      <xdr:colOff>101600</xdr:colOff>
      <xdr:row>99</xdr:row>
      <xdr:rowOff>763</xdr:rowOff>
    </xdr:to>
    <xdr:sp macro="" textlink="">
      <xdr:nvSpPr>
        <xdr:cNvPr id="690" name="フローチャート: 判断 689"/>
        <xdr:cNvSpPr/>
      </xdr:nvSpPr>
      <xdr:spPr>
        <a:xfrm>
          <a:off x="12763500" y="1687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17290</xdr:rowOff>
    </xdr:from>
    <xdr:ext cx="534377" cy="259045"/>
    <xdr:sp macro="" textlink="">
      <xdr:nvSpPr>
        <xdr:cNvPr id="691" name="テキスト ボックス 690"/>
        <xdr:cNvSpPr txBox="1"/>
      </xdr:nvSpPr>
      <xdr:spPr>
        <a:xfrm>
          <a:off x="12547111" y="1664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18839</xdr:rowOff>
    </xdr:from>
    <xdr:to>
      <xdr:col>85</xdr:col>
      <xdr:colOff>177800</xdr:colOff>
      <xdr:row>97</xdr:row>
      <xdr:rowOff>120439</xdr:rowOff>
    </xdr:to>
    <xdr:sp macro="" textlink="">
      <xdr:nvSpPr>
        <xdr:cNvPr id="697" name="楕円 696"/>
        <xdr:cNvSpPr/>
      </xdr:nvSpPr>
      <xdr:spPr>
        <a:xfrm>
          <a:off x="16268700" y="1664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41716</xdr:rowOff>
    </xdr:from>
    <xdr:ext cx="534377" cy="259045"/>
    <xdr:sp macro="" textlink="">
      <xdr:nvSpPr>
        <xdr:cNvPr id="698" name="積立金該当値テキスト"/>
        <xdr:cNvSpPr txBox="1"/>
      </xdr:nvSpPr>
      <xdr:spPr>
        <a:xfrm>
          <a:off x="16370300" y="165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84220</xdr:rowOff>
    </xdr:from>
    <xdr:to>
      <xdr:col>81</xdr:col>
      <xdr:colOff>101600</xdr:colOff>
      <xdr:row>97</xdr:row>
      <xdr:rowOff>14370</xdr:rowOff>
    </xdr:to>
    <xdr:sp macro="" textlink="">
      <xdr:nvSpPr>
        <xdr:cNvPr id="699" name="楕円 698"/>
        <xdr:cNvSpPr/>
      </xdr:nvSpPr>
      <xdr:spPr>
        <a:xfrm>
          <a:off x="15430500" y="165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30897</xdr:rowOff>
    </xdr:from>
    <xdr:ext cx="534377" cy="259045"/>
    <xdr:sp macro="" textlink="">
      <xdr:nvSpPr>
        <xdr:cNvPr id="700" name="テキスト ボックス 699"/>
        <xdr:cNvSpPr txBox="1"/>
      </xdr:nvSpPr>
      <xdr:spPr>
        <a:xfrm>
          <a:off x="15214111" y="1631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164784</xdr:rowOff>
    </xdr:from>
    <xdr:to>
      <xdr:col>76</xdr:col>
      <xdr:colOff>165100</xdr:colOff>
      <xdr:row>97</xdr:row>
      <xdr:rowOff>94934</xdr:rowOff>
    </xdr:to>
    <xdr:sp macro="" textlink="">
      <xdr:nvSpPr>
        <xdr:cNvPr id="701" name="楕円 700"/>
        <xdr:cNvSpPr/>
      </xdr:nvSpPr>
      <xdr:spPr>
        <a:xfrm>
          <a:off x="14541500" y="166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111461</xdr:rowOff>
    </xdr:from>
    <xdr:ext cx="534377" cy="259045"/>
    <xdr:sp macro="" textlink="">
      <xdr:nvSpPr>
        <xdr:cNvPr id="702" name="テキスト ボックス 701"/>
        <xdr:cNvSpPr txBox="1"/>
      </xdr:nvSpPr>
      <xdr:spPr>
        <a:xfrm>
          <a:off x="14325111" y="1639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9249</xdr:rowOff>
    </xdr:from>
    <xdr:to>
      <xdr:col>72</xdr:col>
      <xdr:colOff>38100</xdr:colOff>
      <xdr:row>98</xdr:row>
      <xdr:rowOff>110849</xdr:rowOff>
    </xdr:to>
    <xdr:sp macro="" textlink="">
      <xdr:nvSpPr>
        <xdr:cNvPr id="703" name="楕円 702"/>
        <xdr:cNvSpPr/>
      </xdr:nvSpPr>
      <xdr:spPr>
        <a:xfrm>
          <a:off x="13652500" y="168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127376</xdr:rowOff>
    </xdr:from>
    <xdr:ext cx="534377" cy="259045"/>
    <xdr:sp macro="" textlink="">
      <xdr:nvSpPr>
        <xdr:cNvPr id="704" name="テキスト ボックス 703"/>
        <xdr:cNvSpPr txBox="1"/>
      </xdr:nvSpPr>
      <xdr:spPr>
        <a:xfrm>
          <a:off x="13436111" y="1658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137537</xdr:rowOff>
    </xdr:from>
    <xdr:to>
      <xdr:col>67</xdr:col>
      <xdr:colOff>101600</xdr:colOff>
      <xdr:row>99</xdr:row>
      <xdr:rowOff>67687</xdr:rowOff>
    </xdr:to>
    <xdr:sp macro="" textlink="">
      <xdr:nvSpPr>
        <xdr:cNvPr id="705" name="楕円 704"/>
        <xdr:cNvSpPr/>
      </xdr:nvSpPr>
      <xdr:spPr>
        <a:xfrm>
          <a:off x="12763500" y="169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58814</xdr:rowOff>
    </xdr:from>
    <xdr:ext cx="469744" cy="259045"/>
    <xdr:sp macro="" textlink="">
      <xdr:nvSpPr>
        <xdr:cNvPr id="706" name="テキスト ボックス 705"/>
        <xdr:cNvSpPr txBox="1"/>
      </xdr:nvSpPr>
      <xdr:spPr>
        <a:xfrm>
          <a:off x="12579428" y="1703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0" name="直線コネクタ 729"/>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3" name="投資及び出資金最大値テキスト"/>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4" name="直線コネクタ 733"/>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20066</xdr:rowOff>
    </xdr:from>
    <xdr:to>
      <xdr:col>116</xdr:col>
      <xdr:colOff>63500</xdr:colOff>
      <xdr:row>39</xdr:row>
      <xdr:rowOff>23495</xdr:rowOff>
    </xdr:to>
    <xdr:cxnSp macro="">
      <xdr:nvCxnSpPr>
        <xdr:cNvPr id="735" name="直線コネクタ 734"/>
        <xdr:cNvCxnSpPr/>
      </xdr:nvCxnSpPr>
      <xdr:spPr>
        <a:xfrm>
          <a:off x="21323300" y="670661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6" name="投資及び出資金平均値テキスト"/>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7" name="フローチャート: 判断 736"/>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16066</xdr:rowOff>
    </xdr:from>
    <xdr:to>
      <xdr:col>111</xdr:col>
      <xdr:colOff>177800</xdr:colOff>
      <xdr:row>39</xdr:row>
      <xdr:rowOff>20066</xdr:rowOff>
    </xdr:to>
    <xdr:cxnSp macro="">
      <xdr:nvCxnSpPr>
        <xdr:cNvPr id="738" name="直線コネクタ 737"/>
        <xdr:cNvCxnSpPr/>
      </xdr:nvCxnSpPr>
      <xdr:spPr>
        <a:xfrm>
          <a:off x="20434300" y="6702616"/>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39" name="フローチャート: 判断 738"/>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0" name="テキスト ボックス 739"/>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16066</xdr:rowOff>
    </xdr:from>
    <xdr:to>
      <xdr:col>107</xdr:col>
      <xdr:colOff>50800</xdr:colOff>
      <xdr:row>39</xdr:row>
      <xdr:rowOff>17208</xdr:rowOff>
    </xdr:to>
    <xdr:cxnSp macro="">
      <xdr:nvCxnSpPr>
        <xdr:cNvPr id="741" name="直線コネクタ 740"/>
        <xdr:cNvCxnSpPr/>
      </xdr:nvCxnSpPr>
      <xdr:spPr>
        <a:xfrm flipV="1">
          <a:off x="19545300" y="670261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58991</xdr:rowOff>
    </xdr:from>
    <xdr:to>
      <xdr:col>107</xdr:col>
      <xdr:colOff>101600</xdr:colOff>
      <xdr:row>36</xdr:row>
      <xdr:rowOff>160591</xdr:rowOff>
    </xdr:to>
    <xdr:sp macro="" textlink="">
      <xdr:nvSpPr>
        <xdr:cNvPr id="742" name="フローチャート: 判断 741"/>
        <xdr:cNvSpPr/>
      </xdr:nvSpPr>
      <xdr:spPr>
        <a:xfrm>
          <a:off x="20383500" y="6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5668</xdr:rowOff>
    </xdr:from>
    <xdr:ext cx="469744" cy="259045"/>
    <xdr:sp macro="" textlink="">
      <xdr:nvSpPr>
        <xdr:cNvPr id="743" name="テキスト ボックス 742"/>
        <xdr:cNvSpPr txBox="1"/>
      </xdr:nvSpPr>
      <xdr:spPr>
        <a:xfrm>
          <a:off x="20199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17208</xdr:rowOff>
    </xdr:from>
    <xdr:to>
      <xdr:col>102</xdr:col>
      <xdr:colOff>114300</xdr:colOff>
      <xdr:row>39</xdr:row>
      <xdr:rowOff>18923</xdr:rowOff>
    </xdr:to>
    <xdr:cxnSp macro="">
      <xdr:nvCxnSpPr>
        <xdr:cNvPr id="744" name="直線コネクタ 743"/>
        <xdr:cNvCxnSpPr/>
      </xdr:nvCxnSpPr>
      <xdr:spPr>
        <a:xfrm flipV="1">
          <a:off x="18656300" y="670375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41656</xdr:rowOff>
    </xdr:from>
    <xdr:to>
      <xdr:col>102</xdr:col>
      <xdr:colOff>165100</xdr:colOff>
      <xdr:row>37</xdr:row>
      <xdr:rowOff>143256</xdr:rowOff>
    </xdr:to>
    <xdr:sp macro="" textlink="">
      <xdr:nvSpPr>
        <xdr:cNvPr id="745" name="フローチャート: 判断 744"/>
        <xdr:cNvSpPr/>
      </xdr:nvSpPr>
      <xdr:spPr>
        <a:xfrm>
          <a:off x="19494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159783</xdr:rowOff>
    </xdr:from>
    <xdr:ext cx="469744" cy="259045"/>
    <xdr:sp macro="" textlink="">
      <xdr:nvSpPr>
        <xdr:cNvPr id="746" name="テキスト ボックス 745"/>
        <xdr:cNvSpPr txBox="1"/>
      </xdr:nvSpPr>
      <xdr:spPr>
        <a:xfrm>
          <a:off x="19310428" y="61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47371</xdr:rowOff>
    </xdr:from>
    <xdr:to>
      <xdr:col>98</xdr:col>
      <xdr:colOff>38100</xdr:colOff>
      <xdr:row>37</xdr:row>
      <xdr:rowOff>148971</xdr:rowOff>
    </xdr:to>
    <xdr:sp macro="" textlink="">
      <xdr:nvSpPr>
        <xdr:cNvPr id="747" name="フローチャート: 判断 746"/>
        <xdr:cNvSpPr/>
      </xdr:nvSpPr>
      <xdr:spPr>
        <a:xfrm>
          <a:off x="18605500" y="639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165498</xdr:rowOff>
    </xdr:from>
    <xdr:ext cx="469744" cy="259045"/>
    <xdr:sp macro="" textlink="">
      <xdr:nvSpPr>
        <xdr:cNvPr id="748" name="テキスト ボックス 747"/>
        <xdr:cNvSpPr txBox="1"/>
      </xdr:nvSpPr>
      <xdr:spPr>
        <a:xfrm>
          <a:off x="18421428" y="61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144145</xdr:rowOff>
    </xdr:from>
    <xdr:to>
      <xdr:col>116</xdr:col>
      <xdr:colOff>114300</xdr:colOff>
      <xdr:row>39</xdr:row>
      <xdr:rowOff>74295</xdr:rowOff>
    </xdr:to>
    <xdr:sp macro="" textlink="">
      <xdr:nvSpPr>
        <xdr:cNvPr id="754" name="楕円 753"/>
        <xdr:cNvSpPr/>
      </xdr:nvSpPr>
      <xdr:spPr>
        <a:xfrm>
          <a:off x="221107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59072</xdr:rowOff>
    </xdr:from>
    <xdr:ext cx="378565" cy="259045"/>
    <xdr:sp macro="" textlink="">
      <xdr:nvSpPr>
        <xdr:cNvPr id="755" name="投資及び出資金該当値テキスト"/>
        <xdr:cNvSpPr txBox="1"/>
      </xdr:nvSpPr>
      <xdr:spPr>
        <a:xfrm>
          <a:off x="22212300" y="6574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140716</xdr:rowOff>
    </xdr:from>
    <xdr:to>
      <xdr:col>112</xdr:col>
      <xdr:colOff>38100</xdr:colOff>
      <xdr:row>39</xdr:row>
      <xdr:rowOff>70866</xdr:rowOff>
    </xdr:to>
    <xdr:sp macro="" textlink="">
      <xdr:nvSpPr>
        <xdr:cNvPr id="756" name="楕円 755"/>
        <xdr:cNvSpPr/>
      </xdr:nvSpPr>
      <xdr:spPr>
        <a:xfrm>
          <a:off x="212725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61993</xdr:rowOff>
    </xdr:from>
    <xdr:ext cx="378565" cy="259045"/>
    <xdr:sp macro="" textlink="">
      <xdr:nvSpPr>
        <xdr:cNvPr id="757" name="テキスト ボックス 756"/>
        <xdr:cNvSpPr txBox="1"/>
      </xdr:nvSpPr>
      <xdr:spPr>
        <a:xfrm>
          <a:off x="21134017" y="674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136716</xdr:rowOff>
    </xdr:from>
    <xdr:to>
      <xdr:col>107</xdr:col>
      <xdr:colOff>101600</xdr:colOff>
      <xdr:row>39</xdr:row>
      <xdr:rowOff>66866</xdr:rowOff>
    </xdr:to>
    <xdr:sp macro="" textlink="">
      <xdr:nvSpPr>
        <xdr:cNvPr id="758" name="楕円 757"/>
        <xdr:cNvSpPr/>
      </xdr:nvSpPr>
      <xdr:spPr>
        <a:xfrm>
          <a:off x="20383500" y="6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57993</xdr:rowOff>
    </xdr:from>
    <xdr:ext cx="378565" cy="259045"/>
    <xdr:sp macro="" textlink="">
      <xdr:nvSpPr>
        <xdr:cNvPr id="759" name="テキスト ボックス 758"/>
        <xdr:cNvSpPr txBox="1"/>
      </xdr:nvSpPr>
      <xdr:spPr>
        <a:xfrm>
          <a:off x="20245017" y="674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137858</xdr:rowOff>
    </xdr:from>
    <xdr:to>
      <xdr:col>102</xdr:col>
      <xdr:colOff>165100</xdr:colOff>
      <xdr:row>39</xdr:row>
      <xdr:rowOff>68008</xdr:rowOff>
    </xdr:to>
    <xdr:sp macro="" textlink="">
      <xdr:nvSpPr>
        <xdr:cNvPr id="760" name="楕円 759"/>
        <xdr:cNvSpPr/>
      </xdr:nvSpPr>
      <xdr:spPr>
        <a:xfrm>
          <a:off x="19494500" y="66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59135</xdr:rowOff>
    </xdr:from>
    <xdr:ext cx="378565" cy="259045"/>
    <xdr:sp macro="" textlink="">
      <xdr:nvSpPr>
        <xdr:cNvPr id="761" name="テキスト ボックス 760"/>
        <xdr:cNvSpPr txBox="1"/>
      </xdr:nvSpPr>
      <xdr:spPr>
        <a:xfrm>
          <a:off x="19356017" y="6745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139573</xdr:rowOff>
    </xdr:from>
    <xdr:to>
      <xdr:col>98</xdr:col>
      <xdr:colOff>38100</xdr:colOff>
      <xdr:row>39</xdr:row>
      <xdr:rowOff>69723</xdr:rowOff>
    </xdr:to>
    <xdr:sp macro="" textlink="">
      <xdr:nvSpPr>
        <xdr:cNvPr id="762" name="楕円 761"/>
        <xdr:cNvSpPr/>
      </xdr:nvSpPr>
      <xdr:spPr>
        <a:xfrm>
          <a:off x="18605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60850</xdr:rowOff>
    </xdr:from>
    <xdr:ext cx="378565" cy="259045"/>
    <xdr:sp macro="" textlink="">
      <xdr:nvSpPr>
        <xdr:cNvPr id="763" name="テキスト ボックス 762"/>
        <xdr:cNvSpPr txBox="1"/>
      </xdr:nvSpPr>
      <xdr:spPr>
        <a:xfrm>
          <a:off x="18467017" y="674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7" name="直線コネクタ 786"/>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0" name="貸付金最大値テキスト"/>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1" name="直線コネクタ 790"/>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75254</xdr:rowOff>
    </xdr:from>
    <xdr:to>
      <xdr:col>116</xdr:col>
      <xdr:colOff>63500</xdr:colOff>
      <xdr:row>56</xdr:row>
      <xdr:rowOff>133642</xdr:rowOff>
    </xdr:to>
    <xdr:cxnSp macro="">
      <xdr:nvCxnSpPr>
        <xdr:cNvPr id="792" name="直線コネクタ 791"/>
        <xdr:cNvCxnSpPr/>
      </xdr:nvCxnSpPr>
      <xdr:spPr>
        <a:xfrm>
          <a:off x="21323300" y="9676454"/>
          <a:ext cx="838200" cy="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65232</xdr:rowOff>
    </xdr:from>
    <xdr:ext cx="469744" cy="259045"/>
    <xdr:sp macro="" textlink="">
      <xdr:nvSpPr>
        <xdr:cNvPr id="793" name="貸付金平均値テキスト"/>
        <xdr:cNvSpPr txBox="1"/>
      </xdr:nvSpPr>
      <xdr:spPr>
        <a:xfrm>
          <a:off x="22212300" y="10009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4" name="フローチャート: 判断 793"/>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41649</xdr:rowOff>
    </xdr:from>
    <xdr:to>
      <xdr:col>111</xdr:col>
      <xdr:colOff>177800</xdr:colOff>
      <xdr:row>56</xdr:row>
      <xdr:rowOff>75254</xdr:rowOff>
    </xdr:to>
    <xdr:cxnSp macro="">
      <xdr:nvCxnSpPr>
        <xdr:cNvPr id="795" name="直線コネクタ 794"/>
        <xdr:cNvCxnSpPr/>
      </xdr:nvCxnSpPr>
      <xdr:spPr>
        <a:xfrm>
          <a:off x="20434300" y="9642849"/>
          <a:ext cx="8890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6" name="フローチャート: 判断 795"/>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2081</xdr:rowOff>
    </xdr:from>
    <xdr:ext cx="469744" cy="259045"/>
    <xdr:sp macro="" textlink="">
      <xdr:nvSpPr>
        <xdr:cNvPr id="797" name="テキスト ボックス 796"/>
        <xdr:cNvSpPr txBox="1"/>
      </xdr:nvSpPr>
      <xdr:spPr>
        <a:xfrm>
          <a:off x="21088428" y="101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41649</xdr:rowOff>
    </xdr:from>
    <xdr:to>
      <xdr:col>107</xdr:col>
      <xdr:colOff>50800</xdr:colOff>
      <xdr:row>56</xdr:row>
      <xdr:rowOff>148006</xdr:rowOff>
    </xdr:to>
    <xdr:cxnSp macro="">
      <xdr:nvCxnSpPr>
        <xdr:cNvPr id="798" name="直線コネクタ 797"/>
        <xdr:cNvCxnSpPr/>
      </xdr:nvCxnSpPr>
      <xdr:spPr>
        <a:xfrm flipV="1">
          <a:off x="19545300" y="9642849"/>
          <a:ext cx="889000" cy="10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49276</xdr:rowOff>
    </xdr:from>
    <xdr:to>
      <xdr:col>107</xdr:col>
      <xdr:colOff>101600</xdr:colOff>
      <xdr:row>58</xdr:row>
      <xdr:rowOff>150876</xdr:rowOff>
    </xdr:to>
    <xdr:sp macro="" textlink="">
      <xdr:nvSpPr>
        <xdr:cNvPr id="799" name="フローチャート: 判断 798"/>
        <xdr:cNvSpPr/>
      </xdr:nvSpPr>
      <xdr:spPr>
        <a:xfrm>
          <a:off x="20383500" y="99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142003</xdr:rowOff>
    </xdr:from>
    <xdr:ext cx="469744" cy="259045"/>
    <xdr:sp macro="" textlink="">
      <xdr:nvSpPr>
        <xdr:cNvPr id="800" name="テキスト ボックス 799"/>
        <xdr:cNvSpPr txBox="1"/>
      </xdr:nvSpPr>
      <xdr:spPr>
        <a:xfrm>
          <a:off x="20199428" y="1008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147072</xdr:rowOff>
    </xdr:from>
    <xdr:to>
      <xdr:col>102</xdr:col>
      <xdr:colOff>114300</xdr:colOff>
      <xdr:row>56</xdr:row>
      <xdr:rowOff>148006</xdr:rowOff>
    </xdr:to>
    <xdr:cxnSp macro="">
      <xdr:nvCxnSpPr>
        <xdr:cNvPr id="801" name="直線コネクタ 800"/>
        <xdr:cNvCxnSpPr/>
      </xdr:nvCxnSpPr>
      <xdr:spPr>
        <a:xfrm>
          <a:off x="18656300" y="9748272"/>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57868</xdr:rowOff>
    </xdr:from>
    <xdr:to>
      <xdr:col>102</xdr:col>
      <xdr:colOff>165100</xdr:colOff>
      <xdr:row>58</xdr:row>
      <xdr:rowOff>159468</xdr:rowOff>
    </xdr:to>
    <xdr:sp macro="" textlink="">
      <xdr:nvSpPr>
        <xdr:cNvPr id="802" name="フローチャート: 判断 801"/>
        <xdr:cNvSpPr/>
      </xdr:nvSpPr>
      <xdr:spPr>
        <a:xfrm>
          <a:off x="19494500" y="1000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150595</xdr:rowOff>
    </xdr:from>
    <xdr:ext cx="469744" cy="259045"/>
    <xdr:sp macro="" textlink="">
      <xdr:nvSpPr>
        <xdr:cNvPr id="803" name="テキスト ボックス 802"/>
        <xdr:cNvSpPr txBox="1"/>
      </xdr:nvSpPr>
      <xdr:spPr>
        <a:xfrm>
          <a:off x="19310428" y="10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53581</xdr:rowOff>
    </xdr:from>
    <xdr:to>
      <xdr:col>98</xdr:col>
      <xdr:colOff>38100</xdr:colOff>
      <xdr:row>58</xdr:row>
      <xdr:rowOff>155181</xdr:rowOff>
    </xdr:to>
    <xdr:sp macro="" textlink="">
      <xdr:nvSpPr>
        <xdr:cNvPr id="804" name="フローチャート: 判断 803"/>
        <xdr:cNvSpPr/>
      </xdr:nvSpPr>
      <xdr:spPr>
        <a:xfrm>
          <a:off x="18605500" y="99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146308</xdr:rowOff>
    </xdr:from>
    <xdr:ext cx="469744" cy="259045"/>
    <xdr:sp macro="" textlink="">
      <xdr:nvSpPr>
        <xdr:cNvPr id="805" name="テキスト ボックス 804"/>
        <xdr:cNvSpPr txBox="1"/>
      </xdr:nvSpPr>
      <xdr:spPr>
        <a:xfrm>
          <a:off x="18421428" y="1009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82842</xdr:rowOff>
    </xdr:from>
    <xdr:to>
      <xdr:col>116</xdr:col>
      <xdr:colOff>114300</xdr:colOff>
      <xdr:row>57</xdr:row>
      <xdr:rowOff>12992</xdr:rowOff>
    </xdr:to>
    <xdr:sp macro="" textlink="">
      <xdr:nvSpPr>
        <xdr:cNvPr id="811" name="楕円 810"/>
        <xdr:cNvSpPr/>
      </xdr:nvSpPr>
      <xdr:spPr>
        <a:xfrm>
          <a:off x="22110700" y="96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105719</xdr:rowOff>
    </xdr:from>
    <xdr:ext cx="534377" cy="259045"/>
    <xdr:sp macro="" textlink="">
      <xdr:nvSpPr>
        <xdr:cNvPr id="812" name="貸付金該当値テキスト"/>
        <xdr:cNvSpPr txBox="1"/>
      </xdr:nvSpPr>
      <xdr:spPr>
        <a:xfrm>
          <a:off x="22212300" y="95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24454</xdr:rowOff>
    </xdr:from>
    <xdr:to>
      <xdr:col>112</xdr:col>
      <xdr:colOff>38100</xdr:colOff>
      <xdr:row>56</xdr:row>
      <xdr:rowOff>126054</xdr:rowOff>
    </xdr:to>
    <xdr:sp macro="" textlink="">
      <xdr:nvSpPr>
        <xdr:cNvPr id="813" name="楕円 812"/>
        <xdr:cNvSpPr/>
      </xdr:nvSpPr>
      <xdr:spPr>
        <a:xfrm>
          <a:off x="21272500" y="96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142581</xdr:rowOff>
    </xdr:from>
    <xdr:ext cx="534377" cy="259045"/>
    <xdr:sp macro="" textlink="">
      <xdr:nvSpPr>
        <xdr:cNvPr id="814" name="テキスト ボックス 813"/>
        <xdr:cNvSpPr txBox="1"/>
      </xdr:nvSpPr>
      <xdr:spPr>
        <a:xfrm>
          <a:off x="21056111" y="940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162299</xdr:rowOff>
    </xdr:from>
    <xdr:to>
      <xdr:col>107</xdr:col>
      <xdr:colOff>101600</xdr:colOff>
      <xdr:row>56</xdr:row>
      <xdr:rowOff>92449</xdr:rowOff>
    </xdr:to>
    <xdr:sp macro="" textlink="">
      <xdr:nvSpPr>
        <xdr:cNvPr id="815" name="楕円 814"/>
        <xdr:cNvSpPr/>
      </xdr:nvSpPr>
      <xdr:spPr>
        <a:xfrm>
          <a:off x="20383500" y="95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108976</xdr:rowOff>
    </xdr:from>
    <xdr:ext cx="534377" cy="259045"/>
    <xdr:sp macro="" textlink="">
      <xdr:nvSpPr>
        <xdr:cNvPr id="816" name="テキスト ボックス 815"/>
        <xdr:cNvSpPr txBox="1"/>
      </xdr:nvSpPr>
      <xdr:spPr>
        <a:xfrm>
          <a:off x="20167111" y="93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97206</xdr:rowOff>
    </xdr:from>
    <xdr:to>
      <xdr:col>102</xdr:col>
      <xdr:colOff>165100</xdr:colOff>
      <xdr:row>57</xdr:row>
      <xdr:rowOff>27356</xdr:rowOff>
    </xdr:to>
    <xdr:sp macro="" textlink="">
      <xdr:nvSpPr>
        <xdr:cNvPr id="817" name="楕円 816"/>
        <xdr:cNvSpPr/>
      </xdr:nvSpPr>
      <xdr:spPr>
        <a:xfrm>
          <a:off x="19494500" y="96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43883</xdr:rowOff>
    </xdr:from>
    <xdr:ext cx="534377" cy="259045"/>
    <xdr:sp macro="" textlink="">
      <xdr:nvSpPr>
        <xdr:cNvPr id="818" name="テキスト ボックス 817"/>
        <xdr:cNvSpPr txBox="1"/>
      </xdr:nvSpPr>
      <xdr:spPr>
        <a:xfrm>
          <a:off x="19278111" y="94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96272</xdr:rowOff>
    </xdr:from>
    <xdr:to>
      <xdr:col>98</xdr:col>
      <xdr:colOff>38100</xdr:colOff>
      <xdr:row>57</xdr:row>
      <xdr:rowOff>26422</xdr:rowOff>
    </xdr:to>
    <xdr:sp macro="" textlink="">
      <xdr:nvSpPr>
        <xdr:cNvPr id="819" name="楕円 818"/>
        <xdr:cNvSpPr/>
      </xdr:nvSpPr>
      <xdr:spPr>
        <a:xfrm>
          <a:off x="18605500" y="96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42949</xdr:rowOff>
    </xdr:from>
    <xdr:ext cx="534377" cy="259045"/>
    <xdr:sp macro="" textlink="">
      <xdr:nvSpPr>
        <xdr:cNvPr id="820" name="テキスト ボックス 819"/>
        <xdr:cNvSpPr txBox="1"/>
      </xdr:nvSpPr>
      <xdr:spPr>
        <a:xfrm>
          <a:off x="18389111" y="94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5" name="直線コネクタ 844"/>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6" name="繰出金最小値テキスト"/>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7" name="直線コネクタ 846"/>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48" name="繰出金最大値テキスト"/>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49" name="直線コネクタ 848"/>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95314</xdr:rowOff>
    </xdr:from>
    <xdr:to>
      <xdr:col>116</xdr:col>
      <xdr:colOff>63500</xdr:colOff>
      <xdr:row>73</xdr:row>
      <xdr:rowOff>131852</xdr:rowOff>
    </xdr:to>
    <xdr:cxnSp macro="">
      <xdr:nvCxnSpPr>
        <xdr:cNvPr id="850" name="直線コネクタ 849"/>
        <xdr:cNvCxnSpPr/>
      </xdr:nvCxnSpPr>
      <xdr:spPr>
        <a:xfrm flipV="1">
          <a:off x="21323300" y="12611164"/>
          <a:ext cx="8382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170502</xdr:rowOff>
    </xdr:from>
    <xdr:ext cx="534377" cy="259045"/>
    <xdr:sp macro="" textlink="">
      <xdr:nvSpPr>
        <xdr:cNvPr id="851" name="繰出金平均値テキスト"/>
        <xdr:cNvSpPr txBox="1"/>
      </xdr:nvSpPr>
      <xdr:spPr>
        <a:xfrm>
          <a:off x="22212300" y="128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2" name="フローチャート: 判断 851"/>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131852</xdr:rowOff>
    </xdr:from>
    <xdr:to>
      <xdr:col>111</xdr:col>
      <xdr:colOff>177800</xdr:colOff>
      <xdr:row>73</xdr:row>
      <xdr:rowOff>144043</xdr:rowOff>
    </xdr:to>
    <xdr:cxnSp macro="">
      <xdr:nvCxnSpPr>
        <xdr:cNvPr id="853" name="直線コネクタ 852"/>
        <xdr:cNvCxnSpPr/>
      </xdr:nvCxnSpPr>
      <xdr:spPr>
        <a:xfrm flipV="1">
          <a:off x="20434300" y="12647702"/>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4" name="フローチャート: 判断 853"/>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160329</xdr:rowOff>
    </xdr:from>
    <xdr:ext cx="534377" cy="259045"/>
    <xdr:sp macro="" textlink="">
      <xdr:nvSpPr>
        <xdr:cNvPr id="855" name="テキスト ボックス 854"/>
        <xdr:cNvSpPr txBox="1"/>
      </xdr:nvSpPr>
      <xdr:spPr>
        <a:xfrm>
          <a:off x="21056111" y="130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99390</xdr:rowOff>
    </xdr:from>
    <xdr:to>
      <xdr:col>107</xdr:col>
      <xdr:colOff>50800</xdr:colOff>
      <xdr:row>73</xdr:row>
      <xdr:rowOff>144043</xdr:rowOff>
    </xdr:to>
    <xdr:cxnSp macro="">
      <xdr:nvCxnSpPr>
        <xdr:cNvPr id="856" name="直線コネクタ 855"/>
        <xdr:cNvCxnSpPr/>
      </xdr:nvCxnSpPr>
      <xdr:spPr>
        <a:xfrm>
          <a:off x="19545300" y="12615240"/>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51067</xdr:rowOff>
    </xdr:from>
    <xdr:to>
      <xdr:col>107</xdr:col>
      <xdr:colOff>101600</xdr:colOff>
      <xdr:row>75</xdr:row>
      <xdr:rowOff>152667</xdr:rowOff>
    </xdr:to>
    <xdr:sp macro="" textlink="">
      <xdr:nvSpPr>
        <xdr:cNvPr id="857" name="フローチャート: 判断 856"/>
        <xdr:cNvSpPr/>
      </xdr:nvSpPr>
      <xdr:spPr>
        <a:xfrm>
          <a:off x="20383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143794</xdr:rowOff>
    </xdr:from>
    <xdr:ext cx="534377" cy="259045"/>
    <xdr:sp macro="" textlink="">
      <xdr:nvSpPr>
        <xdr:cNvPr id="858" name="テキスト ボックス 857"/>
        <xdr:cNvSpPr txBox="1"/>
      </xdr:nvSpPr>
      <xdr:spPr>
        <a:xfrm>
          <a:off x="20167111" y="130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99390</xdr:rowOff>
    </xdr:from>
    <xdr:to>
      <xdr:col>102</xdr:col>
      <xdr:colOff>114300</xdr:colOff>
      <xdr:row>74</xdr:row>
      <xdr:rowOff>43155</xdr:rowOff>
    </xdr:to>
    <xdr:cxnSp macro="">
      <xdr:nvCxnSpPr>
        <xdr:cNvPr id="859" name="直線コネクタ 858"/>
        <xdr:cNvCxnSpPr/>
      </xdr:nvCxnSpPr>
      <xdr:spPr>
        <a:xfrm flipV="1">
          <a:off x="18656300" y="12615240"/>
          <a:ext cx="889000" cy="1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168148</xdr:rowOff>
    </xdr:from>
    <xdr:to>
      <xdr:col>102</xdr:col>
      <xdr:colOff>165100</xdr:colOff>
      <xdr:row>74</xdr:row>
      <xdr:rowOff>98298</xdr:rowOff>
    </xdr:to>
    <xdr:sp macro="" textlink="">
      <xdr:nvSpPr>
        <xdr:cNvPr id="860" name="フローチャート: 判断 859"/>
        <xdr:cNvSpPr/>
      </xdr:nvSpPr>
      <xdr:spPr>
        <a:xfrm>
          <a:off x="19494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89425</xdr:rowOff>
    </xdr:from>
    <xdr:ext cx="534377" cy="259045"/>
    <xdr:sp macro="" textlink="">
      <xdr:nvSpPr>
        <xdr:cNvPr id="861" name="テキスト ボックス 860"/>
        <xdr:cNvSpPr txBox="1"/>
      </xdr:nvSpPr>
      <xdr:spPr>
        <a:xfrm>
          <a:off x="19278111" y="127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32207</xdr:rowOff>
    </xdr:from>
    <xdr:to>
      <xdr:col>98</xdr:col>
      <xdr:colOff>38100</xdr:colOff>
      <xdr:row>74</xdr:row>
      <xdr:rowOff>133807</xdr:rowOff>
    </xdr:to>
    <xdr:sp macro="" textlink="">
      <xdr:nvSpPr>
        <xdr:cNvPr id="862" name="フローチャート: 判断 861"/>
        <xdr:cNvSpPr/>
      </xdr:nvSpPr>
      <xdr:spPr>
        <a:xfrm>
          <a:off x="18605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124934</xdr:rowOff>
    </xdr:from>
    <xdr:ext cx="534377" cy="259045"/>
    <xdr:sp macro="" textlink="">
      <xdr:nvSpPr>
        <xdr:cNvPr id="863" name="テキスト ボックス 862"/>
        <xdr:cNvSpPr txBox="1"/>
      </xdr:nvSpPr>
      <xdr:spPr>
        <a:xfrm>
          <a:off x="18389111" y="128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44514</xdr:rowOff>
    </xdr:from>
    <xdr:to>
      <xdr:col>116</xdr:col>
      <xdr:colOff>114300</xdr:colOff>
      <xdr:row>73</xdr:row>
      <xdr:rowOff>146114</xdr:rowOff>
    </xdr:to>
    <xdr:sp macro="" textlink="">
      <xdr:nvSpPr>
        <xdr:cNvPr id="869" name="楕円 868"/>
        <xdr:cNvSpPr/>
      </xdr:nvSpPr>
      <xdr:spPr>
        <a:xfrm>
          <a:off x="22110700" y="125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67391</xdr:rowOff>
    </xdr:from>
    <xdr:ext cx="534377" cy="259045"/>
    <xdr:sp macro="" textlink="">
      <xdr:nvSpPr>
        <xdr:cNvPr id="870" name="繰出金該当値テキスト"/>
        <xdr:cNvSpPr txBox="1"/>
      </xdr:nvSpPr>
      <xdr:spPr>
        <a:xfrm>
          <a:off x="22212300" y="1241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81052</xdr:rowOff>
    </xdr:from>
    <xdr:to>
      <xdr:col>112</xdr:col>
      <xdr:colOff>38100</xdr:colOff>
      <xdr:row>74</xdr:row>
      <xdr:rowOff>11202</xdr:rowOff>
    </xdr:to>
    <xdr:sp macro="" textlink="">
      <xdr:nvSpPr>
        <xdr:cNvPr id="871" name="楕円 870"/>
        <xdr:cNvSpPr/>
      </xdr:nvSpPr>
      <xdr:spPr>
        <a:xfrm>
          <a:off x="21272500" y="1259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27729</xdr:rowOff>
    </xdr:from>
    <xdr:ext cx="534377" cy="259045"/>
    <xdr:sp macro="" textlink="">
      <xdr:nvSpPr>
        <xdr:cNvPr id="872" name="テキスト ボックス 871"/>
        <xdr:cNvSpPr txBox="1"/>
      </xdr:nvSpPr>
      <xdr:spPr>
        <a:xfrm>
          <a:off x="21056111" y="1237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93243</xdr:rowOff>
    </xdr:from>
    <xdr:to>
      <xdr:col>107</xdr:col>
      <xdr:colOff>101600</xdr:colOff>
      <xdr:row>74</xdr:row>
      <xdr:rowOff>23393</xdr:rowOff>
    </xdr:to>
    <xdr:sp macro="" textlink="">
      <xdr:nvSpPr>
        <xdr:cNvPr id="873" name="楕円 872"/>
        <xdr:cNvSpPr/>
      </xdr:nvSpPr>
      <xdr:spPr>
        <a:xfrm>
          <a:off x="20383500" y="126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39920</xdr:rowOff>
    </xdr:from>
    <xdr:ext cx="534377" cy="259045"/>
    <xdr:sp macro="" textlink="">
      <xdr:nvSpPr>
        <xdr:cNvPr id="874" name="テキスト ボックス 873"/>
        <xdr:cNvSpPr txBox="1"/>
      </xdr:nvSpPr>
      <xdr:spPr>
        <a:xfrm>
          <a:off x="20167111" y="1238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48590</xdr:rowOff>
    </xdr:from>
    <xdr:to>
      <xdr:col>102</xdr:col>
      <xdr:colOff>165100</xdr:colOff>
      <xdr:row>73</xdr:row>
      <xdr:rowOff>150190</xdr:rowOff>
    </xdr:to>
    <xdr:sp macro="" textlink="">
      <xdr:nvSpPr>
        <xdr:cNvPr id="875" name="楕円 874"/>
        <xdr:cNvSpPr/>
      </xdr:nvSpPr>
      <xdr:spPr>
        <a:xfrm>
          <a:off x="19494500" y="125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166717</xdr:rowOff>
    </xdr:from>
    <xdr:ext cx="534377" cy="259045"/>
    <xdr:sp macro="" textlink="">
      <xdr:nvSpPr>
        <xdr:cNvPr id="876" name="テキスト ボックス 875"/>
        <xdr:cNvSpPr txBox="1"/>
      </xdr:nvSpPr>
      <xdr:spPr>
        <a:xfrm>
          <a:off x="19278111" y="1233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163805</xdr:rowOff>
    </xdr:from>
    <xdr:to>
      <xdr:col>98</xdr:col>
      <xdr:colOff>38100</xdr:colOff>
      <xdr:row>74</xdr:row>
      <xdr:rowOff>93955</xdr:rowOff>
    </xdr:to>
    <xdr:sp macro="" textlink="">
      <xdr:nvSpPr>
        <xdr:cNvPr id="877" name="楕円 876"/>
        <xdr:cNvSpPr/>
      </xdr:nvSpPr>
      <xdr:spPr>
        <a:xfrm>
          <a:off x="18605500" y="1267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110482</xdr:rowOff>
    </xdr:from>
    <xdr:ext cx="534377" cy="259045"/>
    <xdr:sp macro="" textlink="">
      <xdr:nvSpPr>
        <xdr:cNvPr id="878" name="テキスト ボックス 877"/>
        <xdr:cNvSpPr txBox="1"/>
      </xdr:nvSpPr>
      <xdr:spPr>
        <a:xfrm>
          <a:off x="18389111" y="1245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については、令和３年度には新型コロナワクチン接種対応の住民税非課税世帯等に対する臨時特別給付金給付、子育て世帯生活支援特別給付金給付事業費、子育て世帯への臨時特別給付金給付等により急激な増となっていたが、令和４年度は令和２年度以前の水準に落ち着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・物件費については、引き続き上昇傾向にある。施設管理委託料の増加等が主な要因だが、今後も物価高騰により委託料、光熱水費の増額により上昇していくことが見込まれる。</a:t>
          </a:r>
        </a:p>
        <a:p>
          <a:r>
            <a:rPr kumimoji="1" lang="ja-JP" altLang="en-US" sz="1300">
              <a:latin typeface="ＭＳ Ｐゴシック" panose="020B0600070205080204" pitchFamily="50" charset="-128"/>
              <a:ea typeface="ＭＳ Ｐゴシック" panose="020B0600070205080204" pitchFamily="50" charset="-128"/>
            </a:rPr>
            <a:t>・普通建設事業費（うち新規整備）と普通建設事業費（うち更新整備）については飛島情報通信基盤整備事業費をはじめとした大型の新設改修事業の終了により、減額となっている。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97,395
96,921
602.98
61,847,946
60,128,141
1,610,869
29,316,484
52,297,008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112725</xdr:rowOff>
    </xdr:from>
    <xdr:to>
      <xdr:col>24</xdr:col>
      <xdr:colOff>62865</xdr:colOff>
      <xdr:row>39</xdr:row>
      <xdr:rowOff>44145</xdr:rowOff>
    </xdr:to>
    <xdr:cxnSp macro="">
      <xdr:nvCxnSpPr>
        <xdr:cNvPr id="54" name="直線コネクタ 53"/>
        <xdr:cNvCxnSpPr/>
      </xdr:nvCxnSpPr>
      <xdr:spPr>
        <a:xfrm flipV="1">
          <a:off x="4633595" y="5427675"/>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47972</xdr:rowOff>
    </xdr:from>
    <xdr:ext cx="469744" cy="259045"/>
    <xdr:sp macro="" textlink="">
      <xdr:nvSpPr>
        <xdr:cNvPr id="55" name="議会費最小値テキスト"/>
        <xdr:cNvSpPr txBox="1"/>
      </xdr:nvSpPr>
      <xdr:spPr>
        <a:xfrm>
          <a:off x="4686300" y="673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44145</xdr:rowOff>
    </xdr:from>
    <xdr:to>
      <xdr:col>24</xdr:col>
      <xdr:colOff>152400</xdr:colOff>
      <xdr:row>39</xdr:row>
      <xdr:rowOff>44145</xdr:rowOff>
    </xdr:to>
    <xdr:cxnSp macro="">
      <xdr:nvCxnSpPr>
        <xdr:cNvPr id="56" name="直線コネクタ 55"/>
        <xdr:cNvCxnSpPr/>
      </xdr:nvCxnSpPr>
      <xdr:spPr>
        <a:xfrm>
          <a:off x="4546600" y="6730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59402</xdr:rowOff>
    </xdr:from>
    <xdr:ext cx="469744" cy="259045"/>
    <xdr:sp macro="" textlink="">
      <xdr:nvSpPr>
        <xdr:cNvPr id="57" name="議会費最大値テキスト"/>
        <xdr:cNvSpPr txBox="1"/>
      </xdr:nvSpPr>
      <xdr:spPr>
        <a:xfrm>
          <a:off x="4686300" y="52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112725</xdr:rowOff>
    </xdr:from>
    <xdr:to>
      <xdr:col>24</xdr:col>
      <xdr:colOff>152400</xdr:colOff>
      <xdr:row>31</xdr:row>
      <xdr:rowOff>112725</xdr:rowOff>
    </xdr:to>
    <xdr:cxnSp macro="">
      <xdr:nvCxnSpPr>
        <xdr:cNvPr id="58" name="直線コネクタ 57"/>
        <xdr:cNvCxnSpPr/>
      </xdr:nvCxnSpPr>
      <xdr:spPr>
        <a:xfrm>
          <a:off x="4546600" y="542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160731</xdr:rowOff>
    </xdr:from>
    <xdr:to>
      <xdr:col>24</xdr:col>
      <xdr:colOff>63500</xdr:colOff>
      <xdr:row>32</xdr:row>
      <xdr:rowOff>51003</xdr:rowOff>
    </xdr:to>
    <xdr:cxnSp macro="">
      <xdr:nvCxnSpPr>
        <xdr:cNvPr id="59" name="直線コネクタ 58"/>
        <xdr:cNvCxnSpPr/>
      </xdr:nvCxnSpPr>
      <xdr:spPr>
        <a:xfrm>
          <a:off x="3797300" y="5304231"/>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79671</xdr:rowOff>
    </xdr:from>
    <xdr:ext cx="469744" cy="259045"/>
    <xdr:sp macro="" textlink="">
      <xdr:nvSpPr>
        <xdr:cNvPr id="60" name="議会費平均値テキスト"/>
        <xdr:cNvSpPr txBox="1"/>
      </xdr:nvSpPr>
      <xdr:spPr>
        <a:xfrm>
          <a:off x="4686300" y="6080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101244</xdr:rowOff>
    </xdr:from>
    <xdr:to>
      <xdr:col>24</xdr:col>
      <xdr:colOff>114300</xdr:colOff>
      <xdr:row>36</xdr:row>
      <xdr:rowOff>31394</xdr:rowOff>
    </xdr:to>
    <xdr:sp macro="" textlink="">
      <xdr:nvSpPr>
        <xdr:cNvPr id="61" name="フローチャート: 判断 60"/>
        <xdr:cNvSpPr/>
      </xdr:nvSpPr>
      <xdr:spPr>
        <a:xfrm>
          <a:off x="4584700" y="610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105867</xdr:rowOff>
    </xdr:from>
    <xdr:to>
      <xdr:col>19</xdr:col>
      <xdr:colOff>177800</xdr:colOff>
      <xdr:row>30</xdr:row>
      <xdr:rowOff>160731</xdr:rowOff>
    </xdr:to>
    <xdr:cxnSp macro="">
      <xdr:nvCxnSpPr>
        <xdr:cNvPr id="62" name="直線コネクタ 61"/>
        <xdr:cNvCxnSpPr/>
      </xdr:nvCxnSpPr>
      <xdr:spPr>
        <a:xfrm>
          <a:off x="2908300" y="5249367"/>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84785</xdr:rowOff>
    </xdr:from>
    <xdr:to>
      <xdr:col>20</xdr:col>
      <xdr:colOff>38100</xdr:colOff>
      <xdr:row>36</xdr:row>
      <xdr:rowOff>14935</xdr:rowOff>
    </xdr:to>
    <xdr:sp macro="" textlink="">
      <xdr:nvSpPr>
        <xdr:cNvPr id="63" name="フローチャート: 判断 62"/>
        <xdr:cNvSpPr/>
      </xdr:nvSpPr>
      <xdr:spPr>
        <a:xfrm>
          <a:off x="37465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6062</xdr:rowOff>
    </xdr:from>
    <xdr:ext cx="469744" cy="259045"/>
    <xdr:sp macro="" textlink="">
      <xdr:nvSpPr>
        <xdr:cNvPr id="64" name="テキスト ボックス 63"/>
        <xdr:cNvSpPr txBox="1"/>
      </xdr:nvSpPr>
      <xdr:spPr>
        <a:xfrm>
          <a:off x="3562428" y="617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105867</xdr:rowOff>
    </xdr:from>
    <xdr:to>
      <xdr:col>15</xdr:col>
      <xdr:colOff>50800</xdr:colOff>
      <xdr:row>30</xdr:row>
      <xdr:rowOff>154331</xdr:rowOff>
    </xdr:to>
    <xdr:cxnSp macro="">
      <xdr:nvCxnSpPr>
        <xdr:cNvPr id="65" name="直線コネクタ 64"/>
        <xdr:cNvCxnSpPr/>
      </xdr:nvCxnSpPr>
      <xdr:spPr>
        <a:xfrm flipV="1">
          <a:off x="2019300" y="5249367"/>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115418</xdr:rowOff>
    </xdr:from>
    <xdr:to>
      <xdr:col>15</xdr:col>
      <xdr:colOff>101600</xdr:colOff>
      <xdr:row>35</xdr:row>
      <xdr:rowOff>45568</xdr:rowOff>
    </xdr:to>
    <xdr:sp macro="" textlink="">
      <xdr:nvSpPr>
        <xdr:cNvPr id="66" name="フローチャート: 判断 65"/>
        <xdr:cNvSpPr/>
      </xdr:nvSpPr>
      <xdr:spPr>
        <a:xfrm>
          <a:off x="28575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36695</xdr:rowOff>
    </xdr:from>
    <xdr:ext cx="469744" cy="259045"/>
    <xdr:sp macro="" textlink="">
      <xdr:nvSpPr>
        <xdr:cNvPr id="67" name="テキスト ボックス 66"/>
        <xdr:cNvSpPr txBox="1"/>
      </xdr:nvSpPr>
      <xdr:spPr>
        <a:xfrm>
          <a:off x="2673428" y="60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69291</xdr:rowOff>
    </xdr:from>
    <xdr:to>
      <xdr:col>10</xdr:col>
      <xdr:colOff>114300</xdr:colOff>
      <xdr:row>30</xdr:row>
      <xdr:rowOff>154331</xdr:rowOff>
    </xdr:to>
    <xdr:cxnSp macro="">
      <xdr:nvCxnSpPr>
        <xdr:cNvPr id="68" name="直線コネクタ 67"/>
        <xdr:cNvCxnSpPr/>
      </xdr:nvCxnSpPr>
      <xdr:spPr>
        <a:xfrm>
          <a:off x="1130300" y="5212791"/>
          <a:ext cx="889000" cy="8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23063</xdr:rowOff>
    </xdr:from>
    <xdr:to>
      <xdr:col>10</xdr:col>
      <xdr:colOff>165100</xdr:colOff>
      <xdr:row>34</xdr:row>
      <xdr:rowOff>124663</xdr:rowOff>
    </xdr:to>
    <xdr:sp macro="" textlink="">
      <xdr:nvSpPr>
        <xdr:cNvPr id="69" name="フローチャート: 判断 68"/>
        <xdr:cNvSpPr/>
      </xdr:nvSpPr>
      <xdr:spPr>
        <a:xfrm>
          <a:off x="1968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115790</xdr:rowOff>
    </xdr:from>
    <xdr:ext cx="469744" cy="259045"/>
    <xdr:sp macro="" textlink="">
      <xdr:nvSpPr>
        <xdr:cNvPr id="70" name="テキスト ボックス 69"/>
        <xdr:cNvSpPr txBox="1"/>
      </xdr:nvSpPr>
      <xdr:spPr>
        <a:xfrm>
          <a:off x="1784428" y="59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40437</xdr:rowOff>
    </xdr:from>
    <xdr:to>
      <xdr:col>6</xdr:col>
      <xdr:colOff>38100</xdr:colOff>
      <xdr:row>34</xdr:row>
      <xdr:rowOff>142037</xdr:rowOff>
    </xdr:to>
    <xdr:sp macro="" textlink="">
      <xdr:nvSpPr>
        <xdr:cNvPr id="71" name="フローチャート: 判断 70"/>
        <xdr:cNvSpPr/>
      </xdr:nvSpPr>
      <xdr:spPr>
        <a:xfrm>
          <a:off x="1079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133164</xdr:rowOff>
    </xdr:from>
    <xdr:ext cx="469744" cy="259045"/>
    <xdr:sp macro="" textlink="">
      <xdr:nvSpPr>
        <xdr:cNvPr id="72" name="テキスト ボックス 71"/>
        <xdr:cNvSpPr txBox="1"/>
      </xdr:nvSpPr>
      <xdr:spPr>
        <a:xfrm>
          <a:off x="895428" y="59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203</xdr:rowOff>
    </xdr:from>
    <xdr:to>
      <xdr:col>24</xdr:col>
      <xdr:colOff>114300</xdr:colOff>
      <xdr:row>32</xdr:row>
      <xdr:rowOff>101803</xdr:rowOff>
    </xdr:to>
    <xdr:sp macro="" textlink="">
      <xdr:nvSpPr>
        <xdr:cNvPr id="78" name="楕円 77"/>
        <xdr:cNvSpPr/>
      </xdr:nvSpPr>
      <xdr:spPr>
        <a:xfrm>
          <a:off x="4584700" y="54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86580</xdr:rowOff>
    </xdr:from>
    <xdr:ext cx="469744" cy="259045"/>
    <xdr:sp macro="" textlink="">
      <xdr:nvSpPr>
        <xdr:cNvPr id="79" name="議会費該当値テキスト"/>
        <xdr:cNvSpPr txBox="1"/>
      </xdr:nvSpPr>
      <xdr:spPr>
        <a:xfrm>
          <a:off x="4686300" y="54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109931</xdr:rowOff>
    </xdr:from>
    <xdr:to>
      <xdr:col>20</xdr:col>
      <xdr:colOff>38100</xdr:colOff>
      <xdr:row>31</xdr:row>
      <xdr:rowOff>40081</xdr:rowOff>
    </xdr:to>
    <xdr:sp macro="" textlink="">
      <xdr:nvSpPr>
        <xdr:cNvPr id="80" name="楕円 79"/>
        <xdr:cNvSpPr/>
      </xdr:nvSpPr>
      <xdr:spPr>
        <a:xfrm>
          <a:off x="3746500" y="525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56608</xdr:rowOff>
    </xdr:from>
    <xdr:ext cx="469744" cy="259045"/>
    <xdr:sp macro="" textlink="">
      <xdr:nvSpPr>
        <xdr:cNvPr id="81" name="テキスト ボックス 80"/>
        <xdr:cNvSpPr txBox="1"/>
      </xdr:nvSpPr>
      <xdr:spPr>
        <a:xfrm>
          <a:off x="3562428" y="502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55067</xdr:rowOff>
    </xdr:from>
    <xdr:to>
      <xdr:col>15</xdr:col>
      <xdr:colOff>101600</xdr:colOff>
      <xdr:row>30</xdr:row>
      <xdr:rowOff>156667</xdr:rowOff>
    </xdr:to>
    <xdr:sp macro="" textlink="">
      <xdr:nvSpPr>
        <xdr:cNvPr id="82" name="楕円 81"/>
        <xdr:cNvSpPr/>
      </xdr:nvSpPr>
      <xdr:spPr>
        <a:xfrm>
          <a:off x="2857500" y="519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1744</xdr:rowOff>
    </xdr:from>
    <xdr:ext cx="469744" cy="259045"/>
    <xdr:sp macro="" textlink="">
      <xdr:nvSpPr>
        <xdr:cNvPr id="83" name="テキスト ボックス 82"/>
        <xdr:cNvSpPr txBox="1"/>
      </xdr:nvSpPr>
      <xdr:spPr>
        <a:xfrm>
          <a:off x="2673428" y="497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103531</xdr:rowOff>
    </xdr:from>
    <xdr:to>
      <xdr:col>10</xdr:col>
      <xdr:colOff>165100</xdr:colOff>
      <xdr:row>31</xdr:row>
      <xdr:rowOff>33681</xdr:rowOff>
    </xdr:to>
    <xdr:sp macro="" textlink="">
      <xdr:nvSpPr>
        <xdr:cNvPr id="84" name="楕円 83"/>
        <xdr:cNvSpPr/>
      </xdr:nvSpPr>
      <xdr:spPr>
        <a:xfrm>
          <a:off x="1968500" y="52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50208</xdr:rowOff>
    </xdr:from>
    <xdr:ext cx="469744" cy="259045"/>
    <xdr:sp macro="" textlink="">
      <xdr:nvSpPr>
        <xdr:cNvPr id="85" name="テキスト ボックス 84"/>
        <xdr:cNvSpPr txBox="1"/>
      </xdr:nvSpPr>
      <xdr:spPr>
        <a:xfrm>
          <a:off x="1784428" y="50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18491</xdr:rowOff>
    </xdr:from>
    <xdr:to>
      <xdr:col>6</xdr:col>
      <xdr:colOff>38100</xdr:colOff>
      <xdr:row>30</xdr:row>
      <xdr:rowOff>120091</xdr:rowOff>
    </xdr:to>
    <xdr:sp macro="" textlink="">
      <xdr:nvSpPr>
        <xdr:cNvPr id="86" name="楕円 85"/>
        <xdr:cNvSpPr/>
      </xdr:nvSpPr>
      <xdr:spPr>
        <a:xfrm>
          <a:off x="1079500" y="51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136618</xdr:rowOff>
    </xdr:from>
    <xdr:ext cx="469744" cy="259045"/>
    <xdr:sp macro="" textlink="">
      <xdr:nvSpPr>
        <xdr:cNvPr id="87" name="テキスト ボックス 86"/>
        <xdr:cNvSpPr txBox="1"/>
      </xdr:nvSpPr>
      <xdr:spPr>
        <a:xfrm>
          <a:off x="895428" y="493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09" name="直線コネクタ 108"/>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0" name="総務費最小値テキスト"/>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1" name="直線コネクタ 110"/>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2" name="総務費最大値テキスト"/>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3" name="直線コネクタ 112"/>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66516</xdr:rowOff>
    </xdr:from>
    <xdr:to>
      <xdr:col>24</xdr:col>
      <xdr:colOff>63500</xdr:colOff>
      <xdr:row>56</xdr:row>
      <xdr:rowOff>14029</xdr:rowOff>
    </xdr:to>
    <xdr:cxnSp macro="">
      <xdr:nvCxnSpPr>
        <xdr:cNvPr id="114" name="直線コネクタ 113"/>
        <xdr:cNvCxnSpPr/>
      </xdr:nvCxnSpPr>
      <xdr:spPr>
        <a:xfrm>
          <a:off x="3797300" y="9496266"/>
          <a:ext cx="838200" cy="11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129337</xdr:rowOff>
    </xdr:from>
    <xdr:ext cx="534377" cy="259045"/>
    <xdr:sp macro="" textlink="">
      <xdr:nvSpPr>
        <xdr:cNvPr id="115" name="総務費平均値テキスト"/>
        <xdr:cNvSpPr txBox="1"/>
      </xdr:nvSpPr>
      <xdr:spPr>
        <a:xfrm>
          <a:off x="4686300" y="9730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16" name="フローチャート: 判断 115"/>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93253</xdr:rowOff>
    </xdr:from>
    <xdr:to>
      <xdr:col>19</xdr:col>
      <xdr:colOff>177800</xdr:colOff>
      <xdr:row>55</xdr:row>
      <xdr:rowOff>66516</xdr:rowOff>
    </xdr:to>
    <xdr:cxnSp macro="">
      <xdr:nvCxnSpPr>
        <xdr:cNvPr id="117" name="直線コネクタ 116"/>
        <xdr:cNvCxnSpPr/>
      </xdr:nvCxnSpPr>
      <xdr:spPr>
        <a:xfrm>
          <a:off x="2908300" y="9180103"/>
          <a:ext cx="889000" cy="31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18" name="フローチャート: 判断 117"/>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79292</xdr:rowOff>
    </xdr:from>
    <xdr:ext cx="534377" cy="259045"/>
    <xdr:sp macro="" textlink="">
      <xdr:nvSpPr>
        <xdr:cNvPr id="119" name="テキスト ボックス 118"/>
        <xdr:cNvSpPr txBox="1"/>
      </xdr:nvSpPr>
      <xdr:spPr>
        <a:xfrm>
          <a:off x="3530111" y="985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93253</xdr:rowOff>
    </xdr:from>
    <xdr:to>
      <xdr:col>15</xdr:col>
      <xdr:colOff>50800</xdr:colOff>
      <xdr:row>56</xdr:row>
      <xdr:rowOff>117105</xdr:rowOff>
    </xdr:to>
    <xdr:cxnSp macro="">
      <xdr:nvCxnSpPr>
        <xdr:cNvPr id="120" name="直線コネクタ 119"/>
        <xdr:cNvCxnSpPr/>
      </xdr:nvCxnSpPr>
      <xdr:spPr>
        <a:xfrm flipV="1">
          <a:off x="2019300" y="9180103"/>
          <a:ext cx="889000" cy="53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20585</xdr:rowOff>
    </xdr:from>
    <xdr:to>
      <xdr:col>15</xdr:col>
      <xdr:colOff>101600</xdr:colOff>
      <xdr:row>54</xdr:row>
      <xdr:rowOff>122185</xdr:rowOff>
    </xdr:to>
    <xdr:sp macro="" textlink="">
      <xdr:nvSpPr>
        <xdr:cNvPr id="121" name="フローチャート: 判断 120"/>
        <xdr:cNvSpPr/>
      </xdr:nvSpPr>
      <xdr:spPr>
        <a:xfrm>
          <a:off x="28575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113312</xdr:rowOff>
    </xdr:from>
    <xdr:ext cx="599010" cy="259045"/>
    <xdr:sp macro="" textlink="">
      <xdr:nvSpPr>
        <xdr:cNvPr id="122" name="テキスト ボックス 121"/>
        <xdr:cNvSpPr txBox="1"/>
      </xdr:nvSpPr>
      <xdr:spPr>
        <a:xfrm>
          <a:off x="2608795" y="937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117105</xdr:rowOff>
    </xdr:from>
    <xdr:to>
      <xdr:col>10</xdr:col>
      <xdr:colOff>114300</xdr:colOff>
      <xdr:row>57</xdr:row>
      <xdr:rowOff>9275</xdr:rowOff>
    </xdr:to>
    <xdr:cxnSp macro="">
      <xdr:nvCxnSpPr>
        <xdr:cNvPr id="123" name="直線コネクタ 122"/>
        <xdr:cNvCxnSpPr/>
      </xdr:nvCxnSpPr>
      <xdr:spPr>
        <a:xfrm flipV="1">
          <a:off x="1130300" y="9718305"/>
          <a:ext cx="889000" cy="6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158290</xdr:rowOff>
    </xdr:from>
    <xdr:to>
      <xdr:col>10</xdr:col>
      <xdr:colOff>165100</xdr:colOff>
      <xdr:row>57</xdr:row>
      <xdr:rowOff>88440</xdr:rowOff>
    </xdr:to>
    <xdr:sp macro="" textlink="">
      <xdr:nvSpPr>
        <xdr:cNvPr id="124" name="フローチャート: 判断 123"/>
        <xdr:cNvSpPr/>
      </xdr:nvSpPr>
      <xdr:spPr>
        <a:xfrm>
          <a:off x="1968500" y="97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79567</xdr:rowOff>
    </xdr:from>
    <xdr:ext cx="534377" cy="259045"/>
    <xdr:sp macro="" textlink="">
      <xdr:nvSpPr>
        <xdr:cNvPr id="125" name="テキスト ボックス 124"/>
        <xdr:cNvSpPr txBox="1"/>
      </xdr:nvSpPr>
      <xdr:spPr>
        <a:xfrm>
          <a:off x="1752111" y="985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169349</xdr:rowOff>
    </xdr:from>
    <xdr:to>
      <xdr:col>6</xdr:col>
      <xdr:colOff>38100</xdr:colOff>
      <xdr:row>57</xdr:row>
      <xdr:rowOff>99499</xdr:rowOff>
    </xdr:to>
    <xdr:sp macro="" textlink="">
      <xdr:nvSpPr>
        <xdr:cNvPr id="126" name="フローチャート: 判断 125"/>
        <xdr:cNvSpPr/>
      </xdr:nvSpPr>
      <xdr:spPr>
        <a:xfrm>
          <a:off x="1079500" y="97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90626</xdr:rowOff>
    </xdr:from>
    <xdr:ext cx="534377" cy="259045"/>
    <xdr:sp macro="" textlink="">
      <xdr:nvSpPr>
        <xdr:cNvPr id="127" name="テキスト ボックス 126"/>
        <xdr:cNvSpPr txBox="1"/>
      </xdr:nvSpPr>
      <xdr:spPr>
        <a:xfrm>
          <a:off x="863111" y="98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134679</xdr:rowOff>
    </xdr:from>
    <xdr:to>
      <xdr:col>24</xdr:col>
      <xdr:colOff>114300</xdr:colOff>
      <xdr:row>56</xdr:row>
      <xdr:rowOff>64829</xdr:rowOff>
    </xdr:to>
    <xdr:sp macro="" textlink="">
      <xdr:nvSpPr>
        <xdr:cNvPr id="133" name="楕円 132"/>
        <xdr:cNvSpPr/>
      </xdr:nvSpPr>
      <xdr:spPr>
        <a:xfrm>
          <a:off x="4584700" y="956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157556</xdr:rowOff>
    </xdr:from>
    <xdr:ext cx="599010" cy="259045"/>
    <xdr:sp macro="" textlink="">
      <xdr:nvSpPr>
        <xdr:cNvPr id="134" name="総務費該当値テキスト"/>
        <xdr:cNvSpPr txBox="1"/>
      </xdr:nvSpPr>
      <xdr:spPr>
        <a:xfrm>
          <a:off x="4686300" y="941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15716</xdr:rowOff>
    </xdr:from>
    <xdr:to>
      <xdr:col>20</xdr:col>
      <xdr:colOff>38100</xdr:colOff>
      <xdr:row>55</xdr:row>
      <xdr:rowOff>117316</xdr:rowOff>
    </xdr:to>
    <xdr:sp macro="" textlink="">
      <xdr:nvSpPr>
        <xdr:cNvPr id="135" name="楕円 134"/>
        <xdr:cNvSpPr/>
      </xdr:nvSpPr>
      <xdr:spPr>
        <a:xfrm>
          <a:off x="3746500" y="94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133843</xdr:rowOff>
    </xdr:from>
    <xdr:ext cx="599010" cy="259045"/>
    <xdr:sp macro="" textlink="">
      <xdr:nvSpPr>
        <xdr:cNvPr id="136" name="テキスト ボックス 135"/>
        <xdr:cNvSpPr txBox="1"/>
      </xdr:nvSpPr>
      <xdr:spPr>
        <a:xfrm>
          <a:off x="3497795" y="922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42453</xdr:rowOff>
    </xdr:from>
    <xdr:to>
      <xdr:col>15</xdr:col>
      <xdr:colOff>101600</xdr:colOff>
      <xdr:row>53</xdr:row>
      <xdr:rowOff>144053</xdr:rowOff>
    </xdr:to>
    <xdr:sp macro="" textlink="">
      <xdr:nvSpPr>
        <xdr:cNvPr id="137" name="楕円 136"/>
        <xdr:cNvSpPr/>
      </xdr:nvSpPr>
      <xdr:spPr>
        <a:xfrm>
          <a:off x="2857500" y="91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160580</xdr:rowOff>
    </xdr:from>
    <xdr:ext cx="599010" cy="259045"/>
    <xdr:sp macro="" textlink="">
      <xdr:nvSpPr>
        <xdr:cNvPr id="138" name="テキスト ボックス 137"/>
        <xdr:cNvSpPr txBox="1"/>
      </xdr:nvSpPr>
      <xdr:spPr>
        <a:xfrm>
          <a:off x="2608795" y="8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66305</xdr:rowOff>
    </xdr:from>
    <xdr:to>
      <xdr:col>10</xdr:col>
      <xdr:colOff>165100</xdr:colOff>
      <xdr:row>56</xdr:row>
      <xdr:rowOff>167905</xdr:rowOff>
    </xdr:to>
    <xdr:sp macro="" textlink="">
      <xdr:nvSpPr>
        <xdr:cNvPr id="139" name="楕円 138"/>
        <xdr:cNvSpPr/>
      </xdr:nvSpPr>
      <xdr:spPr>
        <a:xfrm>
          <a:off x="1968500" y="96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12982</xdr:rowOff>
    </xdr:from>
    <xdr:ext cx="534377" cy="259045"/>
    <xdr:sp macro="" textlink="">
      <xdr:nvSpPr>
        <xdr:cNvPr id="140" name="テキスト ボックス 139"/>
        <xdr:cNvSpPr txBox="1"/>
      </xdr:nvSpPr>
      <xdr:spPr>
        <a:xfrm>
          <a:off x="1752111" y="944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129925</xdr:rowOff>
    </xdr:from>
    <xdr:to>
      <xdr:col>6</xdr:col>
      <xdr:colOff>38100</xdr:colOff>
      <xdr:row>57</xdr:row>
      <xdr:rowOff>60075</xdr:rowOff>
    </xdr:to>
    <xdr:sp macro="" textlink="">
      <xdr:nvSpPr>
        <xdr:cNvPr id="141" name="楕円 140"/>
        <xdr:cNvSpPr/>
      </xdr:nvSpPr>
      <xdr:spPr>
        <a:xfrm>
          <a:off x="1079500" y="973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76602</xdr:rowOff>
    </xdr:from>
    <xdr:ext cx="534377" cy="259045"/>
    <xdr:sp macro="" textlink="">
      <xdr:nvSpPr>
        <xdr:cNvPr id="142" name="テキスト ボックス 141"/>
        <xdr:cNvSpPr txBox="1"/>
      </xdr:nvSpPr>
      <xdr:spPr>
        <a:xfrm>
          <a:off x="863111" y="950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67" name="直線コネクタ 166"/>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68" name="民生費最小値テキスト"/>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69" name="直線コネクタ 168"/>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0" name="民生費最大値テキスト"/>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1" name="直線コネクタ 170"/>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109754</xdr:rowOff>
    </xdr:from>
    <xdr:to>
      <xdr:col>24</xdr:col>
      <xdr:colOff>63500</xdr:colOff>
      <xdr:row>75</xdr:row>
      <xdr:rowOff>143342</xdr:rowOff>
    </xdr:to>
    <xdr:cxnSp macro="">
      <xdr:nvCxnSpPr>
        <xdr:cNvPr id="172" name="直線コネクタ 171"/>
        <xdr:cNvCxnSpPr/>
      </xdr:nvCxnSpPr>
      <xdr:spPr>
        <a:xfrm>
          <a:off x="3797300" y="12968504"/>
          <a:ext cx="838200" cy="3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3" name="民生費平均値テキスト"/>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4" name="フローチャート: 判断 173"/>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109754</xdr:rowOff>
    </xdr:from>
    <xdr:to>
      <xdr:col>19</xdr:col>
      <xdr:colOff>177800</xdr:colOff>
      <xdr:row>76</xdr:row>
      <xdr:rowOff>29561</xdr:rowOff>
    </xdr:to>
    <xdr:cxnSp macro="">
      <xdr:nvCxnSpPr>
        <xdr:cNvPr id="175" name="直線コネクタ 174"/>
        <xdr:cNvCxnSpPr/>
      </xdr:nvCxnSpPr>
      <xdr:spPr>
        <a:xfrm flipV="1">
          <a:off x="2908300" y="12968504"/>
          <a:ext cx="889000" cy="9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76" name="フローチャート: 判断 175"/>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77" name="テキスト ボックス 176"/>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29561</xdr:rowOff>
    </xdr:from>
    <xdr:to>
      <xdr:col>15</xdr:col>
      <xdr:colOff>50800</xdr:colOff>
      <xdr:row>76</xdr:row>
      <xdr:rowOff>91649</xdr:rowOff>
    </xdr:to>
    <xdr:cxnSp macro="">
      <xdr:nvCxnSpPr>
        <xdr:cNvPr id="178" name="直線コネクタ 177"/>
        <xdr:cNvCxnSpPr/>
      </xdr:nvCxnSpPr>
      <xdr:spPr>
        <a:xfrm flipV="1">
          <a:off x="2019300" y="13059761"/>
          <a:ext cx="889000" cy="6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167638</xdr:rowOff>
    </xdr:from>
    <xdr:to>
      <xdr:col>15</xdr:col>
      <xdr:colOff>101600</xdr:colOff>
      <xdr:row>75</xdr:row>
      <xdr:rowOff>97788</xdr:rowOff>
    </xdr:to>
    <xdr:sp macro="" textlink="">
      <xdr:nvSpPr>
        <xdr:cNvPr id="179" name="フローチャート: 判断 178"/>
        <xdr:cNvSpPr/>
      </xdr:nvSpPr>
      <xdr:spPr>
        <a:xfrm>
          <a:off x="2857500" y="1285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114315</xdr:rowOff>
    </xdr:from>
    <xdr:ext cx="599010" cy="259045"/>
    <xdr:sp macro="" textlink="">
      <xdr:nvSpPr>
        <xdr:cNvPr id="180" name="テキスト ボックス 179"/>
        <xdr:cNvSpPr txBox="1"/>
      </xdr:nvSpPr>
      <xdr:spPr>
        <a:xfrm>
          <a:off x="2608795" y="1263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91649</xdr:rowOff>
    </xdr:from>
    <xdr:to>
      <xdr:col>10</xdr:col>
      <xdr:colOff>114300</xdr:colOff>
      <xdr:row>77</xdr:row>
      <xdr:rowOff>14801</xdr:rowOff>
    </xdr:to>
    <xdr:cxnSp macro="">
      <xdr:nvCxnSpPr>
        <xdr:cNvPr id="181" name="直線コネクタ 180"/>
        <xdr:cNvCxnSpPr/>
      </xdr:nvCxnSpPr>
      <xdr:spPr>
        <a:xfrm flipV="1">
          <a:off x="1130300" y="13121849"/>
          <a:ext cx="889000" cy="9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75450</xdr:rowOff>
    </xdr:from>
    <xdr:to>
      <xdr:col>10</xdr:col>
      <xdr:colOff>165100</xdr:colOff>
      <xdr:row>76</xdr:row>
      <xdr:rowOff>5600</xdr:rowOff>
    </xdr:to>
    <xdr:sp macro="" textlink="">
      <xdr:nvSpPr>
        <xdr:cNvPr id="182" name="フローチャート: 判断 181"/>
        <xdr:cNvSpPr/>
      </xdr:nvSpPr>
      <xdr:spPr>
        <a:xfrm>
          <a:off x="1968500" y="12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22127</xdr:rowOff>
    </xdr:from>
    <xdr:ext cx="599010" cy="259045"/>
    <xdr:sp macro="" textlink="">
      <xdr:nvSpPr>
        <xdr:cNvPr id="183" name="テキスト ボックス 182"/>
        <xdr:cNvSpPr txBox="1"/>
      </xdr:nvSpPr>
      <xdr:spPr>
        <a:xfrm>
          <a:off x="1719795" y="1270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125476</xdr:rowOff>
    </xdr:from>
    <xdr:to>
      <xdr:col>6</xdr:col>
      <xdr:colOff>38100</xdr:colOff>
      <xdr:row>76</xdr:row>
      <xdr:rowOff>55626</xdr:rowOff>
    </xdr:to>
    <xdr:sp macro="" textlink="">
      <xdr:nvSpPr>
        <xdr:cNvPr id="184" name="フローチャート: 判断 183"/>
        <xdr:cNvSpPr/>
      </xdr:nvSpPr>
      <xdr:spPr>
        <a:xfrm>
          <a:off x="1079500" y="1298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72153</xdr:rowOff>
    </xdr:from>
    <xdr:ext cx="599010" cy="259045"/>
    <xdr:sp macro="" textlink="">
      <xdr:nvSpPr>
        <xdr:cNvPr id="185" name="テキスト ボックス 184"/>
        <xdr:cNvSpPr txBox="1"/>
      </xdr:nvSpPr>
      <xdr:spPr>
        <a:xfrm>
          <a:off x="830795" y="1275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92542</xdr:rowOff>
    </xdr:from>
    <xdr:to>
      <xdr:col>24</xdr:col>
      <xdr:colOff>114300</xdr:colOff>
      <xdr:row>76</xdr:row>
      <xdr:rowOff>22693</xdr:rowOff>
    </xdr:to>
    <xdr:sp macro="" textlink="">
      <xdr:nvSpPr>
        <xdr:cNvPr id="191" name="楕円 190"/>
        <xdr:cNvSpPr/>
      </xdr:nvSpPr>
      <xdr:spPr>
        <a:xfrm>
          <a:off x="4584700" y="129512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70969</xdr:rowOff>
    </xdr:from>
    <xdr:ext cx="599010" cy="259045"/>
    <xdr:sp macro="" textlink="">
      <xdr:nvSpPr>
        <xdr:cNvPr id="192" name="民生費該当値テキスト"/>
        <xdr:cNvSpPr txBox="1"/>
      </xdr:nvSpPr>
      <xdr:spPr>
        <a:xfrm>
          <a:off x="4686300" y="1292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58954</xdr:rowOff>
    </xdr:from>
    <xdr:to>
      <xdr:col>20</xdr:col>
      <xdr:colOff>38100</xdr:colOff>
      <xdr:row>75</xdr:row>
      <xdr:rowOff>160555</xdr:rowOff>
    </xdr:to>
    <xdr:sp macro="" textlink="">
      <xdr:nvSpPr>
        <xdr:cNvPr id="193" name="楕円 192"/>
        <xdr:cNvSpPr/>
      </xdr:nvSpPr>
      <xdr:spPr>
        <a:xfrm>
          <a:off x="3746500" y="129177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151680</xdr:rowOff>
    </xdr:from>
    <xdr:ext cx="599010" cy="259045"/>
    <xdr:sp macro="" textlink="">
      <xdr:nvSpPr>
        <xdr:cNvPr id="194" name="テキスト ボックス 193"/>
        <xdr:cNvSpPr txBox="1"/>
      </xdr:nvSpPr>
      <xdr:spPr>
        <a:xfrm>
          <a:off x="3497795" y="1301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150211</xdr:rowOff>
    </xdr:from>
    <xdr:to>
      <xdr:col>15</xdr:col>
      <xdr:colOff>101600</xdr:colOff>
      <xdr:row>76</xdr:row>
      <xdr:rowOff>80361</xdr:rowOff>
    </xdr:to>
    <xdr:sp macro="" textlink="">
      <xdr:nvSpPr>
        <xdr:cNvPr id="195" name="楕円 194"/>
        <xdr:cNvSpPr/>
      </xdr:nvSpPr>
      <xdr:spPr>
        <a:xfrm>
          <a:off x="2857500" y="1300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71488</xdr:rowOff>
    </xdr:from>
    <xdr:ext cx="599010" cy="259045"/>
    <xdr:sp macro="" textlink="">
      <xdr:nvSpPr>
        <xdr:cNvPr id="196" name="テキスト ボックス 195"/>
        <xdr:cNvSpPr txBox="1"/>
      </xdr:nvSpPr>
      <xdr:spPr>
        <a:xfrm>
          <a:off x="2608795" y="1310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40849</xdr:rowOff>
    </xdr:from>
    <xdr:to>
      <xdr:col>10</xdr:col>
      <xdr:colOff>165100</xdr:colOff>
      <xdr:row>76</xdr:row>
      <xdr:rowOff>142449</xdr:rowOff>
    </xdr:to>
    <xdr:sp macro="" textlink="">
      <xdr:nvSpPr>
        <xdr:cNvPr id="197" name="楕円 196"/>
        <xdr:cNvSpPr/>
      </xdr:nvSpPr>
      <xdr:spPr>
        <a:xfrm>
          <a:off x="1968500" y="130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133576</xdr:rowOff>
    </xdr:from>
    <xdr:ext cx="599010" cy="259045"/>
    <xdr:sp macro="" textlink="">
      <xdr:nvSpPr>
        <xdr:cNvPr id="198" name="テキスト ボックス 197"/>
        <xdr:cNvSpPr txBox="1"/>
      </xdr:nvSpPr>
      <xdr:spPr>
        <a:xfrm>
          <a:off x="1719795" y="1316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135451</xdr:rowOff>
    </xdr:from>
    <xdr:to>
      <xdr:col>6</xdr:col>
      <xdr:colOff>38100</xdr:colOff>
      <xdr:row>77</xdr:row>
      <xdr:rowOff>65601</xdr:rowOff>
    </xdr:to>
    <xdr:sp macro="" textlink="">
      <xdr:nvSpPr>
        <xdr:cNvPr id="199" name="楕円 198"/>
        <xdr:cNvSpPr/>
      </xdr:nvSpPr>
      <xdr:spPr>
        <a:xfrm>
          <a:off x="1079500" y="131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56728</xdr:rowOff>
    </xdr:from>
    <xdr:ext cx="599010" cy="259045"/>
    <xdr:sp macro="" textlink="">
      <xdr:nvSpPr>
        <xdr:cNvPr id="200" name="テキスト ボックス 199"/>
        <xdr:cNvSpPr txBox="1"/>
      </xdr:nvSpPr>
      <xdr:spPr>
        <a:xfrm>
          <a:off x="830795" y="1325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3" name="直線コネクタ 222"/>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4" name="衛生費最小値テキスト"/>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5" name="直線コネクタ 224"/>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26" name="衛生費最大値テキスト"/>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27" name="直線コネクタ 226"/>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167452</xdr:rowOff>
    </xdr:from>
    <xdr:to>
      <xdr:col>24</xdr:col>
      <xdr:colOff>63500</xdr:colOff>
      <xdr:row>95</xdr:row>
      <xdr:rowOff>30886</xdr:rowOff>
    </xdr:to>
    <xdr:cxnSp macro="">
      <xdr:nvCxnSpPr>
        <xdr:cNvPr id="228" name="直線コネクタ 227"/>
        <xdr:cNvCxnSpPr/>
      </xdr:nvCxnSpPr>
      <xdr:spPr>
        <a:xfrm flipV="1">
          <a:off x="3797300" y="16283752"/>
          <a:ext cx="838200" cy="3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71488</xdr:rowOff>
    </xdr:from>
    <xdr:ext cx="534377" cy="259045"/>
    <xdr:sp macro="" textlink="">
      <xdr:nvSpPr>
        <xdr:cNvPr id="229" name="衛生費平均値テキスト"/>
        <xdr:cNvSpPr txBox="1"/>
      </xdr:nvSpPr>
      <xdr:spPr>
        <a:xfrm>
          <a:off x="4686300" y="163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0" name="フローチャート: 判断 229"/>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30886</xdr:rowOff>
    </xdr:from>
    <xdr:to>
      <xdr:col>19</xdr:col>
      <xdr:colOff>177800</xdr:colOff>
      <xdr:row>96</xdr:row>
      <xdr:rowOff>15204</xdr:rowOff>
    </xdr:to>
    <xdr:cxnSp macro="">
      <xdr:nvCxnSpPr>
        <xdr:cNvPr id="231" name="直線コネクタ 230"/>
        <xdr:cNvCxnSpPr/>
      </xdr:nvCxnSpPr>
      <xdr:spPr>
        <a:xfrm flipV="1">
          <a:off x="2908300" y="16318636"/>
          <a:ext cx="889000" cy="15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2" name="フローチャート: 判断 231"/>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41130</xdr:rowOff>
    </xdr:from>
    <xdr:ext cx="534377" cy="259045"/>
    <xdr:sp macro="" textlink="">
      <xdr:nvSpPr>
        <xdr:cNvPr id="233" name="テキスト ボックス 232"/>
        <xdr:cNvSpPr txBox="1"/>
      </xdr:nvSpPr>
      <xdr:spPr>
        <a:xfrm>
          <a:off x="3530111" y="165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144455</xdr:rowOff>
    </xdr:from>
    <xdr:to>
      <xdr:col>15</xdr:col>
      <xdr:colOff>50800</xdr:colOff>
      <xdr:row>96</xdr:row>
      <xdr:rowOff>15204</xdr:rowOff>
    </xdr:to>
    <xdr:cxnSp macro="">
      <xdr:nvCxnSpPr>
        <xdr:cNvPr id="234" name="直線コネクタ 233"/>
        <xdr:cNvCxnSpPr/>
      </xdr:nvCxnSpPr>
      <xdr:spPr>
        <a:xfrm>
          <a:off x="2019300" y="16432205"/>
          <a:ext cx="8890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104170</xdr:rowOff>
    </xdr:from>
    <xdr:to>
      <xdr:col>15</xdr:col>
      <xdr:colOff>101600</xdr:colOff>
      <xdr:row>96</xdr:row>
      <xdr:rowOff>34320</xdr:rowOff>
    </xdr:to>
    <xdr:sp macro="" textlink="">
      <xdr:nvSpPr>
        <xdr:cNvPr id="235" name="フローチャート: 判断 234"/>
        <xdr:cNvSpPr/>
      </xdr:nvSpPr>
      <xdr:spPr>
        <a:xfrm>
          <a:off x="2857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50847</xdr:rowOff>
    </xdr:from>
    <xdr:ext cx="534377" cy="259045"/>
    <xdr:sp macro="" textlink="">
      <xdr:nvSpPr>
        <xdr:cNvPr id="236" name="テキスト ボックス 235"/>
        <xdr:cNvSpPr txBox="1"/>
      </xdr:nvSpPr>
      <xdr:spPr>
        <a:xfrm>
          <a:off x="2641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144455</xdr:rowOff>
    </xdr:from>
    <xdr:to>
      <xdr:col>10</xdr:col>
      <xdr:colOff>114300</xdr:colOff>
      <xdr:row>96</xdr:row>
      <xdr:rowOff>4277</xdr:rowOff>
    </xdr:to>
    <xdr:cxnSp macro="">
      <xdr:nvCxnSpPr>
        <xdr:cNvPr id="237" name="直線コネクタ 236"/>
        <xdr:cNvCxnSpPr/>
      </xdr:nvCxnSpPr>
      <xdr:spPr>
        <a:xfrm flipV="1">
          <a:off x="1130300" y="16432205"/>
          <a:ext cx="8890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165641</xdr:rowOff>
    </xdr:from>
    <xdr:to>
      <xdr:col>10</xdr:col>
      <xdr:colOff>165100</xdr:colOff>
      <xdr:row>96</xdr:row>
      <xdr:rowOff>95791</xdr:rowOff>
    </xdr:to>
    <xdr:sp macro="" textlink="">
      <xdr:nvSpPr>
        <xdr:cNvPr id="238" name="フローチャート: 判断 237"/>
        <xdr:cNvSpPr/>
      </xdr:nvSpPr>
      <xdr:spPr>
        <a:xfrm>
          <a:off x="1968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86918</xdr:rowOff>
    </xdr:from>
    <xdr:ext cx="534377" cy="259045"/>
    <xdr:sp macro="" textlink="">
      <xdr:nvSpPr>
        <xdr:cNvPr id="239" name="テキスト ボックス 238"/>
        <xdr:cNvSpPr txBox="1"/>
      </xdr:nvSpPr>
      <xdr:spPr>
        <a:xfrm>
          <a:off x="1752111" y="1654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49856</xdr:rowOff>
    </xdr:from>
    <xdr:to>
      <xdr:col>6</xdr:col>
      <xdr:colOff>38100</xdr:colOff>
      <xdr:row>96</xdr:row>
      <xdr:rowOff>151456</xdr:rowOff>
    </xdr:to>
    <xdr:sp macro="" textlink="">
      <xdr:nvSpPr>
        <xdr:cNvPr id="240" name="フローチャート: 判断 239"/>
        <xdr:cNvSpPr/>
      </xdr:nvSpPr>
      <xdr:spPr>
        <a:xfrm>
          <a:off x="1079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142583</xdr:rowOff>
    </xdr:from>
    <xdr:ext cx="534377" cy="259045"/>
    <xdr:sp macro="" textlink="">
      <xdr:nvSpPr>
        <xdr:cNvPr id="241" name="テキスト ボックス 240"/>
        <xdr:cNvSpPr txBox="1"/>
      </xdr:nvSpPr>
      <xdr:spPr>
        <a:xfrm>
          <a:off x="863111" y="166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116652</xdr:rowOff>
    </xdr:from>
    <xdr:to>
      <xdr:col>24</xdr:col>
      <xdr:colOff>114300</xdr:colOff>
      <xdr:row>95</xdr:row>
      <xdr:rowOff>46802</xdr:rowOff>
    </xdr:to>
    <xdr:sp macro="" textlink="">
      <xdr:nvSpPr>
        <xdr:cNvPr id="247" name="楕円 246"/>
        <xdr:cNvSpPr/>
      </xdr:nvSpPr>
      <xdr:spPr>
        <a:xfrm>
          <a:off x="4584700" y="16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139529</xdr:rowOff>
    </xdr:from>
    <xdr:ext cx="534377" cy="259045"/>
    <xdr:sp macro="" textlink="">
      <xdr:nvSpPr>
        <xdr:cNvPr id="248" name="衛生費該当値テキスト"/>
        <xdr:cNvSpPr txBox="1"/>
      </xdr:nvSpPr>
      <xdr:spPr>
        <a:xfrm>
          <a:off x="4686300" y="1608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151536</xdr:rowOff>
    </xdr:from>
    <xdr:to>
      <xdr:col>20</xdr:col>
      <xdr:colOff>38100</xdr:colOff>
      <xdr:row>95</xdr:row>
      <xdr:rowOff>81686</xdr:rowOff>
    </xdr:to>
    <xdr:sp macro="" textlink="">
      <xdr:nvSpPr>
        <xdr:cNvPr id="249" name="楕円 248"/>
        <xdr:cNvSpPr/>
      </xdr:nvSpPr>
      <xdr:spPr>
        <a:xfrm>
          <a:off x="3746500" y="162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98213</xdr:rowOff>
    </xdr:from>
    <xdr:ext cx="534377" cy="259045"/>
    <xdr:sp macro="" textlink="">
      <xdr:nvSpPr>
        <xdr:cNvPr id="250" name="テキスト ボックス 249"/>
        <xdr:cNvSpPr txBox="1"/>
      </xdr:nvSpPr>
      <xdr:spPr>
        <a:xfrm>
          <a:off x="3530111" y="1604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135854</xdr:rowOff>
    </xdr:from>
    <xdr:to>
      <xdr:col>15</xdr:col>
      <xdr:colOff>101600</xdr:colOff>
      <xdr:row>96</xdr:row>
      <xdr:rowOff>66004</xdr:rowOff>
    </xdr:to>
    <xdr:sp macro="" textlink="">
      <xdr:nvSpPr>
        <xdr:cNvPr id="251" name="楕円 250"/>
        <xdr:cNvSpPr/>
      </xdr:nvSpPr>
      <xdr:spPr>
        <a:xfrm>
          <a:off x="2857500" y="164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57131</xdr:rowOff>
    </xdr:from>
    <xdr:ext cx="534377" cy="259045"/>
    <xdr:sp macro="" textlink="">
      <xdr:nvSpPr>
        <xdr:cNvPr id="252" name="テキスト ボックス 251"/>
        <xdr:cNvSpPr txBox="1"/>
      </xdr:nvSpPr>
      <xdr:spPr>
        <a:xfrm>
          <a:off x="2641111" y="1651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93655</xdr:rowOff>
    </xdr:from>
    <xdr:to>
      <xdr:col>10</xdr:col>
      <xdr:colOff>165100</xdr:colOff>
      <xdr:row>96</xdr:row>
      <xdr:rowOff>23805</xdr:rowOff>
    </xdr:to>
    <xdr:sp macro="" textlink="">
      <xdr:nvSpPr>
        <xdr:cNvPr id="253" name="楕円 252"/>
        <xdr:cNvSpPr/>
      </xdr:nvSpPr>
      <xdr:spPr>
        <a:xfrm>
          <a:off x="1968500" y="163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40332</xdr:rowOff>
    </xdr:from>
    <xdr:ext cx="534377" cy="259045"/>
    <xdr:sp macro="" textlink="">
      <xdr:nvSpPr>
        <xdr:cNvPr id="254" name="テキスト ボックス 253"/>
        <xdr:cNvSpPr txBox="1"/>
      </xdr:nvSpPr>
      <xdr:spPr>
        <a:xfrm>
          <a:off x="1752111" y="161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124927</xdr:rowOff>
    </xdr:from>
    <xdr:to>
      <xdr:col>6</xdr:col>
      <xdr:colOff>38100</xdr:colOff>
      <xdr:row>96</xdr:row>
      <xdr:rowOff>55077</xdr:rowOff>
    </xdr:to>
    <xdr:sp macro="" textlink="">
      <xdr:nvSpPr>
        <xdr:cNvPr id="255" name="楕円 254"/>
        <xdr:cNvSpPr/>
      </xdr:nvSpPr>
      <xdr:spPr>
        <a:xfrm>
          <a:off x="1079500" y="164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71604</xdr:rowOff>
    </xdr:from>
    <xdr:ext cx="534377" cy="259045"/>
    <xdr:sp macro="" textlink="">
      <xdr:nvSpPr>
        <xdr:cNvPr id="256" name="テキスト ボックス 255"/>
        <xdr:cNvSpPr txBox="1"/>
      </xdr:nvSpPr>
      <xdr:spPr>
        <a:xfrm>
          <a:off x="863111" y="161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0" name="直線コネクタ 279"/>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3" name="労働費最大値テキスト"/>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4" name="直線コネクタ 283"/>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128651</xdr:rowOff>
    </xdr:from>
    <xdr:to>
      <xdr:col>55</xdr:col>
      <xdr:colOff>0</xdr:colOff>
      <xdr:row>36</xdr:row>
      <xdr:rowOff>137795</xdr:rowOff>
    </xdr:to>
    <xdr:cxnSp macro="">
      <xdr:nvCxnSpPr>
        <xdr:cNvPr id="285" name="直線コネクタ 284"/>
        <xdr:cNvCxnSpPr/>
      </xdr:nvCxnSpPr>
      <xdr:spPr>
        <a:xfrm>
          <a:off x="9639300" y="630085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21988</xdr:rowOff>
    </xdr:from>
    <xdr:ext cx="378565" cy="259045"/>
    <xdr:sp macro="" textlink="">
      <xdr:nvSpPr>
        <xdr:cNvPr id="286" name="労働費平均値テキスト"/>
        <xdr:cNvSpPr txBox="1"/>
      </xdr:nvSpPr>
      <xdr:spPr>
        <a:xfrm>
          <a:off x="10528300" y="6365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87" name="フローチャート: 判断 286"/>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152273</xdr:rowOff>
    </xdr:from>
    <xdr:to>
      <xdr:col>50</xdr:col>
      <xdr:colOff>114300</xdr:colOff>
      <xdr:row>36</xdr:row>
      <xdr:rowOff>128651</xdr:rowOff>
    </xdr:to>
    <xdr:cxnSp macro="">
      <xdr:nvCxnSpPr>
        <xdr:cNvPr id="288" name="直線コネクタ 287"/>
        <xdr:cNvCxnSpPr/>
      </xdr:nvCxnSpPr>
      <xdr:spPr>
        <a:xfrm>
          <a:off x="8750300" y="6153023"/>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89" name="フローチャート: 判断 288"/>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137431</xdr:rowOff>
    </xdr:from>
    <xdr:ext cx="378565" cy="259045"/>
    <xdr:sp macro="" textlink="">
      <xdr:nvSpPr>
        <xdr:cNvPr id="290" name="テキスト ボックス 289"/>
        <xdr:cNvSpPr txBox="1"/>
      </xdr:nvSpPr>
      <xdr:spPr>
        <a:xfrm>
          <a:off x="9450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152273</xdr:rowOff>
    </xdr:from>
    <xdr:to>
      <xdr:col>45</xdr:col>
      <xdr:colOff>177800</xdr:colOff>
      <xdr:row>36</xdr:row>
      <xdr:rowOff>92456</xdr:rowOff>
    </xdr:to>
    <xdr:cxnSp macro="">
      <xdr:nvCxnSpPr>
        <xdr:cNvPr id="291" name="直線コネクタ 290"/>
        <xdr:cNvCxnSpPr/>
      </xdr:nvCxnSpPr>
      <xdr:spPr>
        <a:xfrm flipV="1">
          <a:off x="7861300" y="6153023"/>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155956</xdr:rowOff>
    </xdr:from>
    <xdr:to>
      <xdr:col>46</xdr:col>
      <xdr:colOff>38100</xdr:colOff>
      <xdr:row>36</xdr:row>
      <xdr:rowOff>86106</xdr:rowOff>
    </xdr:to>
    <xdr:sp macro="" textlink="">
      <xdr:nvSpPr>
        <xdr:cNvPr id="292" name="フローチャート: 判断 291"/>
        <xdr:cNvSpPr/>
      </xdr:nvSpPr>
      <xdr:spPr>
        <a:xfrm>
          <a:off x="8699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77233</xdr:rowOff>
    </xdr:from>
    <xdr:ext cx="469744" cy="259045"/>
    <xdr:sp macro="" textlink="">
      <xdr:nvSpPr>
        <xdr:cNvPr id="293" name="テキスト ボックス 292"/>
        <xdr:cNvSpPr txBox="1"/>
      </xdr:nvSpPr>
      <xdr:spPr>
        <a:xfrm>
          <a:off x="8515428" y="624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66167</xdr:rowOff>
    </xdr:from>
    <xdr:to>
      <xdr:col>41</xdr:col>
      <xdr:colOff>50800</xdr:colOff>
      <xdr:row>36</xdr:row>
      <xdr:rowOff>92456</xdr:rowOff>
    </xdr:to>
    <xdr:cxnSp macro="">
      <xdr:nvCxnSpPr>
        <xdr:cNvPr id="294" name="直線コネクタ 293"/>
        <xdr:cNvCxnSpPr/>
      </xdr:nvCxnSpPr>
      <xdr:spPr>
        <a:xfrm>
          <a:off x="6972300" y="6238367"/>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125476</xdr:rowOff>
    </xdr:from>
    <xdr:to>
      <xdr:col>41</xdr:col>
      <xdr:colOff>101600</xdr:colOff>
      <xdr:row>36</xdr:row>
      <xdr:rowOff>55626</xdr:rowOff>
    </xdr:to>
    <xdr:sp macro="" textlink="">
      <xdr:nvSpPr>
        <xdr:cNvPr id="295" name="フローチャート: 判断 294"/>
        <xdr:cNvSpPr/>
      </xdr:nvSpPr>
      <xdr:spPr>
        <a:xfrm>
          <a:off x="7810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72153</xdr:rowOff>
    </xdr:from>
    <xdr:ext cx="469744" cy="259045"/>
    <xdr:sp macro="" textlink="">
      <xdr:nvSpPr>
        <xdr:cNvPr id="296" name="テキスト ボックス 295"/>
        <xdr:cNvSpPr txBox="1"/>
      </xdr:nvSpPr>
      <xdr:spPr>
        <a:xfrm>
          <a:off x="7626428"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126619</xdr:rowOff>
    </xdr:from>
    <xdr:to>
      <xdr:col>36</xdr:col>
      <xdr:colOff>165100</xdr:colOff>
      <xdr:row>36</xdr:row>
      <xdr:rowOff>56769</xdr:rowOff>
    </xdr:to>
    <xdr:sp macro="" textlink="">
      <xdr:nvSpPr>
        <xdr:cNvPr id="297" name="フローチャート: 判断 296"/>
        <xdr:cNvSpPr/>
      </xdr:nvSpPr>
      <xdr:spPr>
        <a:xfrm>
          <a:off x="6921500" y="612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73296</xdr:rowOff>
    </xdr:from>
    <xdr:ext cx="469744" cy="259045"/>
    <xdr:sp macro="" textlink="">
      <xdr:nvSpPr>
        <xdr:cNvPr id="298" name="テキスト ボックス 297"/>
        <xdr:cNvSpPr txBox="1"/>
      </xdr:nvSpPr>
      <xdr:spPr>
        <a:xfrm>
          <a:off x="6737428" y="590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86995</xdr:rowOff>
    </xdr:from>
    <xdr:to>
      <xdr:col>55</xdr:col>
      <xdr:colOff>50800</xdr:colOff>
      <xdr:row>37</xdr:row>
      <xdr:rowOff>17145</xdr:rowOff>
    </xdr:to>
    <xdr:sp macro="" textlink="">
      <xdr:nvSpPr>
        <xdr:cNvPr id="304" name="楕円 303"/>
        <xdr:cNvSpPr/>
      </xdr:nvSpPr>
      <xdr:spPr>
        <a:xfrm>
          <a:off x="104267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109872</xdr:rowOff>
    </xdr:from>
    <xdr:ext cx="469744" cy="259045"/>
    <xdr:sp macro="" textlink="">
      <xdr:nvSpPr>
        <xdr:cNvPr id="305" name="労働費該当値テキスト"/>
        <xdr:cNvSpPr txBox="1"/>
      </xdr:nvSpPr>
      <xdr:spPr>
        <a:xfrm>
          <a:off x="10528300" y="611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77851</xdr:rowOff>
    </xdr:from>
    <xdr:to>
      <xdr:col>50</xdr:col>
      <xdr:colOff>165100</xdr:colOff>
      <xdr:row>37</xdr:row>
      <xdr:rowOff>8001</xdr:rowOff>
    </xdr:to>
    <xdr:sp macro="" textlink="">
      <xdr:nvSpPr>
        <xdr:cNvPr id="306" name="楕円 305"/>
        <xdr:cNvSpPr/>
      </xdr:nvSpPr>
      <xdr:spPr>
        <a:xfrm>
          <a:off x="9588500" y="62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24528</xdr:rowOff>
    </xdr:from>
    <xdr:ext cx="469744" cy="259045"/>
    <xdr:sp macro="" textlink="">
      <xdr:nvSpPr>
        <xdr:cNvPr id="307" name="テキスト ボックス 306"/>
        <xdr:cNvSpPr txBox="1"/>
      </xdr:nvSpPr>
      <xdr:spPr>
        <a:xfrm>
          <a:off x="9404428" y="602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101473</xdr:rowOff>
    </xdr:from>
    <xdr:to>
      <xdr:col>46</xdr:col>
      <xdr:colOff>38100</xdr:colOff>
      <xdr:row>36</xdr:row>
      <xdr:rowOff>31623</xdr:rowOff>
    </xdr:to>
    <xdr:sp macro="" textlink="">
      <xdr:nvSpPr>
        <xdr:cNvPr id="308" name="楕円 307"/>
        <xdr:cNvSpPr/>
      </xdr:nvSpPr>
      <xdr:spPr>
        <a:xfrm>
          <a:off x="8699500" y="610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48150</xdr:rowOff>
    </xdr:from>
    <xdr:ext cx="469744" cy="259045"/>
    <xdr:sp macro="" textlink="">
      <xdr:nvSpPr>
        <xdr:cNvPr id="309" name="テキスト ボックス 308"/>
        <xdr:cNvSpPr txBox="1"/>
      </xdr:nvSpPr>
      <xdr:spPr>
        <a:xfrm>
          <a:off x="8515428" y="587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41656</xdr:rowOff>
    </xdr:from>
    <xdr:to>
      <xdr:col>41</xdr:col>
      <xdr:colOff>101600</xdr:colOff>
      <xdr:row>36</xdr:row>
      <xdr:rowOff>143256</xdr:rowOff>
    </xdr:to>
    <xdr:sp macro="" textlink="">
      <xdr:nvSpPr>
        <xdr:cNvPr id="310" name="楕円 309"/>
        <xdr:cNvSpPr/>
      </xdr:nvSpPr>
      <xdr:spPr>
        <a:xfrm>
          <a:off x="7810500" y="621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134383</xdr:rowOff>
    </xdr:from>
    <xdr:ext cx="469744" cy="259045"/>
    <xdr:sp macro="" textlink="">
      <xdr:nvSpPr>
        <xdr:cNvPr id="311" name="テキスト ボックス 310"/>
        <xdr:cNvSpPr txBox="1"/>
      </xdr:nvSpPr>
      <xdr:spPr>
        <a:xfrm>
          <a:off x="7626428"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15367</xdr:rowOff>
    </xdr:from>
    <xdr:to>
      <xdr:col>36</xdr:col>
      <xdr:colOff>165100</xdr:colOff>
      <xdr:row>36</xdr:row>
      <xdr:rowOff>116967</xdr:rowOff>
    </xdr:to>
    <xdr:sp macro="" textlink="">
      <xdr:nvSpPr>
        <xdr:cNvPr id="312" name="楕円 311"/>
        <xdr:cNvSpPr/>
      </xdr:nvSpPr>
      <xdr:spPr>
        <a:xfrm>
          <a:off x="6921500" y="61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108094</xdr:rowOff>
    </xdr:from>
    <xdr:ext cx="469744" cy="259045"/>
    <xdr:sp macro="" textlink="">
      <xdr:nvSpPr>
        <xdr:cNvPr id="313" name="テキスト ボックス 312"/>
        <xdr:cNvSpPr txBox="1"/>
      </xdr:nvSpPr>
      <xdr:spPr>
        <a:xfrm>
          <a:off x="6737428" y="628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3" name="テキスト ボックス 33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102057</xdr:rowOff>
    </xdr:from>
    <xdr:to>
      <xdr:col>54</xdr:col>
      <xdr:colOff>189865</xdr:colOff>
      <xdr:row>59</xdr:row>
      <xdr:rowOff>43117</xdr:rowOff>
    </xdr:to>
    <xdr:cxnSp macro="">
      <xdr:nvCxnSpPr>
        <xdr:cNvPr id="337" name="直線コネクタ 336"/>
        <xdr:cNvCxnSpPr/>
      </xdr:nvCxnSpPr>
      <xdr:spPr>
        <a:xfrm flipV="1">
          <a:off x="10475595" y="9017457"/>
          <a:ext cx="1270" cy="114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46944</xdr:rowOff>
    </xdr:from>
    <xdr:ext cx="313932" cy="259045"/>
    <xdr:sp macro="" textlink="">
      <xdr:nvSpPr>
        <xdr:cNvPr id="338" name="農林水産業費最小値テキスト"/>
        <xdr:cNvSpPr txBox="1"/>
      </xdr:nvSpPr>
      <xdr:spPr>
        <a:xfrm>
          <a:off x="10528300" y="10162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43117</xdr:rowOff>
    </xdr:from>
    <xdr:to>
      <xdr:col>55</xdr:col>
      <xdr:colOff>88900</xdr:colOff>
      <xdr:row>59</xdr:row>
      <xdr:rowOff>43117</xdr:rowOff>
    </xdr:to>
    <xdr:cxnSp macro="">
      <xdr:nvCxnSpPr>
        <xdr:cNvPr id="339" name="直線コネクタ 338"/>
        <xdr:cNvCxnSpPr/>
      </xdr:nvCxnSpPr>
      <xdr:spPr>
        <a:xfrm>
          <a:off x="10388600" y="10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48734</xdr:rowOff>
    </xdr:from>
    <xdr:ext cx="534377" cy="259045"/>
    <xdr:sp macro="" textlink="">
      <xdr:nvSpPr>
        <xdr:cNvPr id="340" name="農林水産業費最大値テキスト"/>
        <xdr:cNvSpPr txBox="1"/>
      </xdr:nvSpPr>
      <xdr:spPr>
        <a:xfrm>
          <a:off x="10528300" y="879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102057</xdr:rowOff>
    </xdr:from>
    <xdr:to>
      <xdr:col>55</xdr:col>
      <xdr:colOff>88900</xdr:colOff>
      <xdr:row>52</xdr:row>
      <xdr:rowOff>102057</xdr:rowOff>
    </xdr:to>
    <xdr:cxnSp macro="">
      <xdr:nvCxnSpPr>
        <xdr:cNvPr id="341" name="直線コネクタ 340"/>
        <xdr:cNvCxnSpPr/>
      </xdr:nvCxnSpPr>
      <xdr:spPr>
        <a:xfrm>
          <a:off x="10388600" y="901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125565</xdr:rowOff>
    </xdr:from>
    <xdr:to>
      <xdr:col>55</xdr:col>
      <xdr:colOff>0</xdr:colOff>
      <xdr:row>54</xdr:row>
      <xdr:rowOff>20256</xdr:rowOff>
    </xdr:to>
    <xdr:cxnSp macro="">
      <xdr:nvCxnSpPr>
        <xdr:cNvPr id="342" name="直線コネクタ 341"/>
        <xdr:cNvCxnSpPr/>
      </xdr:nvCxnSpPr>
      <xdr:spPr>
        <a:xfrm>
          <a:off x="9639300" y="9040965"/>
          <a:ext cx="838200" cy="23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146461</xdr:rowOff>
    </xdr:from>
    <xdr:ext cx="469744" cy="259045"/>
    <xdr:sp macro="" textlink="">
      <xdr:nvSpPr>
        <xdr:cNvPr id="343" name="農林水産業費平均値テキスト"/>
        <xdr:cNvSpPr txBox="1"/>
      </xdr:nvSpPr>
      <xdr:spPr>
        <a:xfrm>
          <a:off x="10528300" y="9919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168034</xdr:rowOff>
    </xdr:from>
    <xdr:to>
      <xdr:col>55</xdr:col>
      <xdr:colOff>50800</xdr:colOff>
      <xdr:row>58</xdr:row>
      <xdr:rowOff>98184</xdr:rowOff>
    </xdr:to>
    <xdr:sp macro="" textlink="">
      <xdr:nvSpPr>
        <xdr:cNvPr id="344" name="フローチャート: 判断 343"/>
        <xdr:cNvSpPr/>
      </xdr:nvSpPr>
      <xdr:spPr>
        <a:xfrm>
          <a:off x="10426700" y="994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85217</xdr:rowOff>
    </xdr:from>
    <xdr:to>
      <xdr:col>50</xdr:col>
      <xdr:colOff>114300</xdr:colOff>
      <xdr:row>52</xdr:row>
      <xdr:rowOff>125565</xdr:rowOff>
    </xdr:to>
    <xdr:cxnSp macro="">
      <xdr:nvCxnSpPr>
        <xdr:cNvPr id="345" name="直線コネクタ 344"/>
        <xdr:cNvCxnSpPr/>
      </xdr:nvCxnSpPr>
      <xdr:spPr>
        <a:xfrm>
          <a:off x="8750300" y="8829167"/>
          <a:ext cx="889000" cy="2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3823</xdr:rowOff>
    </xdr:from>
    <xdr:to>
      <xdr:col>50</xdr:col>
      <xdr:colOff>165100</xdr:colOff>
      <xdr:row>58</xdr:row>
      <xdr:rowOff>105423</xdr:rowOff>
    </xdr:to>
    <xdr:sp macro="" textlink="">
      <xdr:nvSpPr>
        <xdr:cNvPr id="346" name="フローチャート: 判断 345"/>
        <xdr:cNvSpPr/>
      </xdr:nvSpPr>
      <xdr:spPr>
        <a:xfrm>
          <a:off x="9588500" y="994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96550</xdr:rowOff>
    </xdr:from>
    <xdr:ext cx="469744" cy="259045"/>
    <xdr:sp macro="" textlink="">
      <xdr:nvSpPr>
        <xdr:cNvPr id="347" name="テキスト ボックス 346"/>
        <xdr:cNvSpPr txBox="1"/>
      </xdr:nvSpPr>
      <xdr:spPr>
        <a:xfrm>
          <a:off x="9404428" y="100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85217</xdr:rowOff>
    </xdr:from>
    <xdr:to>
      <xdr:col>45</xdr:col>
      <xdr:colOff>177800</xdr:colOff>
      <xdr:row>54</xdr:row>
      <xdr:rowOff>152349</xdr:rowOff>
    </xdr:to>
    <xdr:cxnSp macro="">
      <xdr:nvCxnSpPr>
        <xdr:cNvPr id="348" name="直線コネクタ 347"/>
        <xdr:cNvCxnSpPr/>
      </xdr:nvCxnSpPr>
      <xdr:spPr>
        <a:xfrm flipV="1">
          <a:off x="7861300" y="8829167"/>
          <a:ext cx="889000" cy="58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168148</xdr:rowOff>
    </xdr:from>
    <xdr:to>
      <xdr:col>46</xdr:col>
      <xdr:colOff>38100</xdr:colOff>
      <xdr:row>55</xdr:row>
      <xdr:rowOff>98298</xdr:rowOff>
    </xdr:to>
    <xdr:sp macro="" textlink="">
      <xdr:nvSpPr>
        <xdr:cNvPr id="349" name="フローチャート: 判断 348"/>
        <xdr:cNvSpPr/>
      </xdr:nvSpPr>
      <xdr:spPr>
        <a:xfrm>
          <a:off x="8699500" y="942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89425</xdr:rowOff>
    </xdr:from>
    <xdr:ext cx="534377" cy="259045"/>
    <xdr:sp macro="" textlink="">
      <xdr:nvSpPr>
        <xdr:cNvPr id="350" name="テキスト ボックス 349"/>
        <xdr:cNvSpPr txBox="1"/>
      </xdr:nvSpPr>
      <xdr:spPr>
        <a:xfrm>
          <a:off x="8483111" y="951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152349</xdr:rowOff>
    </xdr:from>
    <xdr:to>
      <xdr:col>41</xdr:col>
      <xdr:colOff>50800</xdr:colOff>
      <xdr:row>54</xdr:row>
      <xdr:rowOff>162713</xdr:rowOff>
    </xdr:to>
    <xdr:cxnSp macro="">
      <xdr:nvCxnSpPr>
        <xdr:cNvPr id="351" name="直線コネクタ 350"/>
        <xdr:cNvCxnSpPr/>
      </xdr:nvCxnSpPr>
      <xdr:spPr>
        <a:xfrm flipV="1">
          <a:off x="6972300" y="9410649"/>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130315</xdr:rowOff>
    </xdr:from>
    <xdr:to>
      <xdr:col>41</xdr:col>
      <xdr:colOff>101600</xdr:colOff>
      <xdr:row>55</xdr:row>
      <xdr:rowOff>60465</xdr:rowOff>
    </xdr:to>
    <xdr:sp macro="" textlink="">
      <xdr:nvSpPr>
        <xdr:cNvPr id="352" name="フローチャート: 判断 351"/>
        <xdr:cNvSpPr/>
      </xdr:nvSpPr>
      <xdr:spPr>
        <a:xfrm>
          <a:off x="7810500" y="938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51592</xdr:rowOff>
    </xdr:from>
    <xdr:ext cx="534377" cy="259045"/>
    <xdr:sp macro="" textlink="">
      <xdr:nvSpPr>
        <xdr:cNvPr id="353" name="テキスト ボックス 352"/>
        <xdr:cNvSpPr txBox="1"/>
      </xdr:nvSpPr>
      <xdr:spPr>
        <a:xfrm>
          <a:off x="7594111" y="94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119914</xdr:rowOff>
    </xdr:from>
    <xdr:to>
      <xdr:col>36</xdr:col>
      <xdr:colOff>165100</xdr:colOff>
      <xdr:row>55</xdr:row>
      <xdr:rowOff>50064</xdr:rowOff>
    </xdr:to>
    <xdr:sp macro="" textlink="">
      <xdr:nvSpPr>
        <xdr:cNvPr id="354" name="フローチャート: 判断 353"/>
        <xdr:cNvSpPr/>
      </xdr:nvSpPr>
      <xdr:spPr>
        <a:xfrm>
          <a:off x="6921500" y="937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41191</xdr:rowOff>
    </xdr:from>
    <xdr:ext cx="534377" cy="259045"/>
    <xdr:sp macro="" textlink="">
      <xdr:nvSpPr>
        <xdr:cNvPr id="355" name="テキスト ボックス 354"/>
        <xdr:cNvSpPr txBox="1"/>
      </xdr:nvSpPr>
      <xdr:spPr>
        <a:xfrm>
          <a:off x="6705111" y="947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140906</xdr:rowOff>
    </xdr:from>
    <xdr:to>
      <xdr:col>55</xdr:col>
      <xdr:colOff>50800</xdr:colOff>
      <xdr:row>54</xdr:row>
      <xdr:rowOff>71056</xdr:rowOff>
    </xdr:to>
    <xdr:sp macro="" textlink="">
      <xdr:nvSpPr>
        <xdr:cNvPr id="361" name="楕円 360"/>
        <xdr:cNvSpPr/>
      </xdr:nvSpPr>
      <xdr:spPr>
        <a:xfrm>
          <a:off x="10426700" y="92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163783</xdr:rowOff>
    </xdr:from>
    <xdr:ext cx="534377" cy="259045"/>
    <xdr:sp macro="" textlink="">
      <xdr:nvSpPr>
        <xdr:cNvPr id="362" name="農林水産業費該当値テキスト"/>
        <xdr:cNvSpPr txBox="1"/>
      </xdr:nvSpPr>
      <xdr:spPr>
        <a:xfrm>
          <a:off x="10528300" y="90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74765</xdr:rowOff>
    </xdr:from>
    <xdr:to>
      <xdr:col>50</xdr:col>
      <xdr:colOff>165100</xdr:colOff>
      <xdr:row>53</xdr:row>
      <xdr:rowOff>4915</xdr:rowOff>
    </xdr:to>
    <xdr:sp macro="" textlink="">
      <xdr:nvSpPr>
        <xdr:cNvPr id="363" name="楕円 362"/>
        <xdr:cNvSpPr/>
      </xdr:nvSpPr>
      <xdr:spPr>
        <a:xfrm>
          <a:off x="9588500" y="899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21442</xdr:rowOff>
    </xdr:from>
    <xdr:ext cx="534377" cy="259045"/>
    <xdr:sp macro="" textlink="">
      <xdr:nvSpPr>
        <xdr:cNvPr id="364" name="テキスト ボックス 363"/>
        <xdr:cNvSpPr txBox="1"/>
      </xdr:nvSpPr>
      <xdr:spPr>
        <a:xfrm>
          <a:off x="9372111" y="876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34417</xdr:rowOff>
    </xdr:from>
    <xdr:to>
      <xdr:col>46</xdr:col>
      <xdr:colOff>38100</xdr:colOff>
      <xdr:row>51</xdr:row>
      <xdr:rowOff>136017</xdr:rowOff>
    </xdr:to>
    <xdr:sp macro="" textlink="">
      <xdr:nvSpPr>
        <xdr:cNvPr id="365" name="楕円 364"/>
        <xdr:cNvSpPr/>
      </xdr:nvSpPr>
      <xdr:spPr>
        <a:xfrm>
          <a:off x="8699500" y="877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152544</xdr:rowOff>
    </xdr:from>
    <xdr:ext cx="534377" cy="259045"/>
    <xdr:sp macro="" textlink="">
      <xdr:nvSpPr>
        <xdr:cNvPr id="366" name="テキスト ボックス 365"/>
        <xdr:cNvSpPr txBox="1"/>
      </xdr:nvSpPr>
      <xdr:spPr>
        <a:xfrm>
          <a:off x="8483111" y="85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101549</xdr:rowOff>
    </xdr:from>
    <xdr:to>
      <xdr:col>41</xdr:col>
      <xdr:colOff>101600</xdr:colOff>
      <xdr:row>55</xdr:row>
      <xdr:rowOff>31699</xdr:rowOff>
    </xdr:to>
    <xdr:sp macro="" textlink="">
      <xdr:nvSpPr>
        <xdr:cNvPr id="367" name="楕円 366"/>
        <xdr:cNvSpPr/>
      </xdr:nvSpPr>
      <xdr:spPr>
        <a:xfrm>
          <a:off x="7810500" y="935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48226</xdr:rowOff>
    </xdr:from>
    <xdr:ext cx="534377" cy="259045"/>
    <xdr:sp macro="" textlink="">
      <xdr:nvSpPr>
        <xdr:cNvPr id="368" name="テキスト ボックス 367"/>
        <xdr:cNvSpPr txBox="1"/>
      </xdr:nvSpPr>
      <xdr:spPr>
        <a:xfrm>
          <a:off x="7594111" y="913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111913</xdr:rowOff>
    </xdr:from>
    <xdr:to>
      <xdr:col>36</xdr:col>
      <xdr:colOff>165100</xdr:colOff>
      <xdr:row>55</xdr:row>
      <xdr:rowOff>42063</xdr:rowOff>
    </xdr:to>
    <xdr:sp macro="" textlink="">
      <xdr:nvSpPr>
        <xdr:cNvPr id="369" name="楕円 368"/>
        <xdr:cNvSpPr/>
      </xdr:nvSpPr>
      <xdr:spPr>
        <a:xfrm>
          <a:off x="6921500" y="93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58590</xdr:rowOff>
    </xdr:from>
    <xdr:ext cx="534377" cy="259045"/>
    <xdr:sp macro="" textlink="">
      <xdr:nvSpPr>
        <xdr:cNvPr id="370" name="テキスト ボックス 369"/>
        <xdr:cNvSpPr txBox="1"/>
      </xdr:nvSpPr>
      <xdr:spPr>
        <a:xfrm>
          <a:off x="6705111" y="914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6" name="直線コネクタ 395"/>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7" name="商工費最小値テキスト"/>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398" name="直線コネクタ 397"/>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399" name="商工費最大値テキスト"/>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0" name="直線コネクタ 399"/>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8484</xdr:rowOff>
    </xdr:from>
    <xdr:to>
      <xdr:col>55</xdr:col>
      <xdr:colOff>0</xdr:colOff>
      <xdr:row>76</xdr:row>
      <xdr:rowOff>24453</xdr:rowOff>
    </xdr:to>
    <xdr:cxnSp macro="">
      <xdr:nvCxnSpPr>
        <xdr:cNvPr id="401" name="直線コネクタ 400"/>
        <xdr:cNvCxnSpPr/>
      </xdr:nvCxnSpPr>
      <xdr:spPr>
        <a:xfrm>
          <a:off x="9639300" y="12867234"/>
          <a:ext cx="838200" cy="18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3923</xdr:rowOff>
    </xdr:from>
    <xdr:ext cx="534377" cy="259045"/>
    <xdr:sp macro="" textlink="">
      <xdr:nvSpPr>
        <xdr:cNvPr id="402" name="商工費平均値テキスト"/>
        <xdr:cNvSpPr txBox="1"/>
      </xdr:nvSpPr>
      <xdr:spPr>
        <a:xfrm>
          <a:off x="10528300" y="13377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3" name="フローチャート: 判断 402"/>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89898</xdr:rowOff>
    </xdr:from>
    <xdr:to>
      <xdr:col>50</xdr:col>
      <xdr:colOff>114300</xdr:colOff>
      <xdr:row>75</xdr:row>
      <xdr:rowOff>8484</xdr:rowOff>
    </xdr:to>
    <xdr:cxnSp macro="">
      <xdr:nvCxnSpPr>
        <xdr:cNvPr id="404" name="直線コネクタ 403"/>
        <xdr:cNvCxnSpPr/>
      </xdr:nvCxnSpPr>
      <xdr:spPr>
        <a:xfrm>
          <a:off x="8750300" y="12777198"/>
          <a:ext cx="889000" cy="9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5" name="フローチャート: 判断 404"/>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101649</xdr:rowOff>
    </xdr:from>
    <xdr:ext cx="534377" cy="259045"/>
    <xdr:sp macro="" textlink="">
      <xdr:nvSpPr>
        <xdr:cNvPr id="406" name="テキスト ボックス 405"/>
        <xdr:cNvSpPr txBox="1"/>
      </xdr:nvSpPr>
      <xdr:spPr>
        <a:xfrm>
          <a:off x="9372111" y="134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89898</xdr:rowOff>
    </xdr:from>
    <xdr:to>
      <xdr:col>45</xdr:col>
      <xdr:colOff>177800</xdr:colOff>
      <xdr:row>77</xdr:row>
      <xdr:rowOff>53795</xdr:rowOff>
    </xdr:to>
    <xdr:cxnSp macro="">
      <xdr:nvCxnSpPr>
        <xdr:cNvPr id="407" name="直線コネクタ 406"/>
        <xdr:cNvCxnSpPr/>
      </xdr:nvCxnSpPr>
      <xdr:spPr>
        <a:xfrm flipV="1">
          <a:off x="7861300" y="12777198"/>
          <a:ext cx="889000" cy="47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166346</xdr:rowOff>
    </xdr:from>
    <xdr:to>
      <xdr:col>46</xdr:col>
      <xdr:colOff>38100</xdr:colOff>
      <xdr:row>77</xdr:row>
      <xdr:rowOff>96496</xdr:rowOff>
    </xdr:to>
    <xdr:sp macro="" textlink="">
      <xdr:nvSpPr>
        <xdr:cNvPr id="408" name="フローチャート: 判断 407"/>
        <xdr:cNvSpPr/>
      </xdr:nvSpPr>
      <xdr:spPr>
        <a:xfrm>
          <a:off x="86995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87623</xdr:rowOff>
    </xdr:from>
    <xdr:ext cx="534377" cy="259045"/>
    <xdr:sp macro="" textlink="">
      <xdr:nvSpPr>
        <xdr:cNvPr id="409" name="テキスト ボックス 408"/>
        <xdr:cNvSpPr txBox="1"/>
      </xdr:nvSpPr>
      <xdr:spPr>
        <a:xfrm>
          <a:off x="8483111" y="132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42152</xdr:rowOff>
    </xdr:from>
    <xdr:to>
      <xdr:col>41</xdr:col>
      <xdr:colOff>50800</xdr:colOff>
      <xdr:row>77</xdr:row>
      <xdr:rowOff>53795</xdr:rowOff>
    </xdr:to>
    <xdr:cxnSp macro="">
      <xdr:nvCxnSpPr>
        <xdr:cNvPr id="410" name="直線コネクタ 409"/>
        <xdr:cNvCxnSpPr/>
      </xdr:nvCxnSpPr>
      <xdr:spPr>
        <a:xfrm>
          <a:off x="6972300" y="13243802"/>
          <a:ext cx="889000" cy="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145560</xdr:rowOff>
    </xdr:from>
    <xdr:to>
      <xdr:col>41</xdr:col>
      <xdr:colOff>101600</xdr:colOff>
      <xdr:row>78</xdr:row>
      <xdr:rowOff>75710</xdr:rowOff>
    </xdr:to>
    <xdr:sp macro="" textlink="">
      <xdr:nvSpPr>
        <xdr:cNvPr id="411" name="フローチャート: 判断 410"/>
        <xdr:cNvSpPr/>
      </xdr:nvSpPr>
      <xdr:spPr>
        <a:xfrm>
          <a:off x="7810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66837</xdr:rowOff>
    </xdr:from>
    <xdr:ext cx="534377" cy="259045"/>
    <xdr:sp macro="" textlink="">
      <xdr:nvSpPr>
        <xdr:cNvPr id="412" name="テキスト ボックス 411"/>
        <xdr:cNvSpPr txBox="1"/>
      </xdr:nvSpPr>
      <xdr:spPr>
        <a:xfrm>
          <a:off x="7594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10523</xdr:rowOff>
    </xdr:from>
    <xdr:to>
      <xdr:col>36</xdr:col>
      <xdr:colOff>165100</xdr:colOff>
      <xdr:row>78</xdr:row>
      <xdr:rowOff>112123</xdr:rowOff>
    </xdr:to>
    <xdr:sp macro="" textlink="">
      <xdr:nvSpPr>
        <xdr:cNvPr id="413" name="フローチャート: 判断 412"/>
        <xdr:cNvSpPr/>
      </xdr:nvSpPr>
      <xdr:spPr>
        <a:xfrm>
          <a:off x="6921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103250</xdr:rowOff>
    </xdr:from>
    <xdr:ext cx="534377" cy="259045"/>
    <xdr:sp macro="" textlink="">
      <xdr:nvSpPr>
        <xdr:cNvPr id="414" name="テキスト ボックス 413"/>
        <xdr:cNvSpPr txBox="1"/>
      </xdr:nvSpPr>
      <xdr:spPr>
        <a:xfrm>
          <a:off x="6705111" y="134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145103</xdr:rowOff>
    </xdr:from>
    <xdr:to>
      <xdr:col>55</xdr:col>
      <xdr:colOff>50800</xdr:colOff>
      <xdr:row>76</xdr:row>
      <xdr:rowOff>75253</xdr:rowOff>
    </xdr:to>
    <xdr:sp macro="" textlink="">
      <xdr:nvSpPr>
        <xdr:cNvPr id="420" name="楕円 419"/>
        <xdr:cNvSpPr/>
      </xdr:nvSpPr>
      <xdr:spPr>
        <a:xfrm>
          <a:off x="10426700" y="130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167980</xdr:rowOff>
    </xdr:from>
    <xdr:ext cx="534377" cy="259045"/>
    <xdr:sp macro="" textlink="">
      <xdr:nvSpPr>
        <xdr:cNvPr id="421" name="商工費該当値テキスト"/>
        <xdr:cNvSpPr txBox="1"/>
      </xdr:nvSpPr>
      <xdr:spPr>
        <a:xfrm>
          <a:off x="10528300" y="128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129134</xdr:rowOff>
    </xdr:from>
    <xdr:to>
      <xdr:col>50</xdr:col>
      <xdr:colOff>165100</xdr:colOff>
      <xdr:row>75</xdr:row>
      <xdr:rowOff>59284</xdr:rowOff>
    </xdr:to>
    <xdr:sp macro="" textlink="">
      <xdr:nvSpPr>
        <xdr:cNvPr id="422" name="楕円 421"/>
        <xdr:cNvSpPr/>
      </xdr:nvSpPr>
      <xdr:spPr>
        <a:xfrm>
          <a:off x="9588500" y="128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75811</xdr:rowOff>
    </xdr:from>
    <xdr:ext cx="534377" cy="259045"/>
    <xdr:sp macro="" textlink="">
      <xdr:nvSpPr>
        <xdr:cNvPr id="423" name="テキスト ボックス 422"/>
        <xdr:cNvSpPr txBox="1"/>
      </xdr:nvSpPr>
      <xdr:spPr>
        <a:xfrm>
          <a:off x="9372111" y="125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39098</xdr:rowOff>
    </xdr:from>
    <xdr:to>
      <xdr:col>46</xdr:col>
      <xdr:colOff>38100</xdr:colOff>
      <xdr:row>74</xdr:row>
      <xdr:rowOff>140698</xdr:rowOff>
    </xdr:to>
    <xdr:sp macro="" textlink="">
      <xdr:nvSpPr>
        <xdr:cNvPr id="424" name="楕円 423"/>
        <xdr:cNvSpPr/>
      </xdr:nvSpPr>
      <xdr:spPr>
        <a:xfrm>
          <a:off x="8699500" y="1272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157225</xdr:rowOff>
    </xdr:from>
    <xdr:ext cx="534377" cy="259045"/>
    <xdr:sp macro="" textlink="">
      <xdr:nvSpPr>
        <xdr:cNvPr id="425" name="テキスト ボックス 424"/>
        <xdr:cNvSpPr txBox="1"/>
      </xdr:nvSpPr>
      <xdr:spPr>
        <a:xfrm>
          <a:off x="8483111" y="1250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2995</xdr:rowOff>
    </xdr:from>
    <xdr:to>
      <xdr:col>41</xdr:col>
      <xdr:colOff>101600</xdr:colOff>
      <xdr:row>77</xdr:row>
      <xdr:rowOff>104595</xdr:rowOff>
    </xdr:to>
    <xdr:sp macro="" textlink="">
      <xdr:nvSpPr>
        <xdr:cNvPr id="426" name="楕円 425"/>
        <xdr:cNvSpPr/>
      </xdr:nvSpPr>
      <xdr:spPr>
        <a:xfrm>
          <a:off x="7810500" y="1320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121122</xdr:rowOff>
    </xdr:from>
    <xdr:ext cx="534377" cy="259045"/>
    <xdr:sp macro="" textlink="">
      <xdr:nvSpPr>
        <xdr:cNvPr id="427" name="テキスト ボックス 426"/>
        <xdr:cNvSpPr txBox="1"/>
      </xdr:nvSpPr>
      <xdr:spPr>
        <a:xfrm>
          <a:off x="7594111" y="1297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162802</xdr:rowOff>
    </xdr:from>
    <xdr:to>
      <xdr:col>36</xdr:col>
      <xdr:colOff>165100</xdr:colOff>
      <xdr:row>77</xdr:row>
      <xdr:rowOff>92952</xdr:rowOff>
    </xdr:to>
    <xdr:sp macro="" textlink="">
      <xdr:nvSpPr>
        <xdr:cNvPr id="428" name="楕円 427"/>
        <xdr:cNvSpPr/>
      </xdr:nvSpPr>
      <xdr:spPr>
        <a:xfrm>
          <a:off x="6921500" y="131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109480</xdr:rowOff>
    </xdr:from>
    <xdr:ext cx="534377" cy="259045"/>
    <xdr:sp macro="" textlink="">
      <xdr:nvSpPr>
        <xdr:cNvPr id="429" name="テキスト ボックス 428"/>
        <xdr:cNvSpPr txBox="1"/>
      </xdr:nvSpPr>
      <xdr:spPr>
        <a:xfrm>
          <a:off x="6705111" y="129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6" name="直線コネクタ 455"/>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7" name="土木費最小値テキスト"/>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58" name="直線コネクタ 457"/>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59" name="土木費最大値テキスト"/>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0" name="直線コネクタ 459"/>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141905</xdr:rowOff>
    </xdr:from>
    <xdr:to>
      <xdr:col>55</xdr:col>
      <xdr:colOff>0</xdr:colOff>
      <xdr:row>94</xdr:row>
      <xdr:rowOff>163785</xdr:rowOff>
    </xdr:to>
    <xdr:cxnSp macro="">
      <xdr:nvCxnSpPr>
        <xdr:cNvPr id="461" name="直線コネクタ 460"/>
        <xdr:cNvCxnSpPr/>
      </xdr:nvCxnSpPr>
      <xdr:spPr>
        <a:xfrm flipV="1">
          <a:off x="9639300" y="16258205"/>
          <a:ext cx="8382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50819</xdr:rowOff>
    </xdr:from>
    <xdr:ext cx="534377" cy="259045"/>
    <xdr:sp macro="" textlink="">
      <xdr:nvSpPr>
        <xdr:cNvPr id="462" name="土木費平均値テキスト"/>
        <xdr:cNvSpPr txBox="1"/>
      </xdr:nvSpPr>
      <xdr:spPr>
        <a:xfrm>
          <a:off x="10528300" y="16681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3" name="フローチャート: 判断 462"/>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163785</xdr:rowOff>
    </xdr:from>
    <xdr:to>
      <xdr:col>50</xdr:col>
      <xdr:colOff>114300</xdr:colOff>
      <xdr:row>95</xdr:row>
      <xdr:rowOff>18396</xdr:rowOff>
    </xdr:to>
    <xdr:cxnSp macro="">
      <xdr:nvCxnSpPr>
        <xdr:cNvPr id="464" name="直線コネクタ 463"/>
        <xdr:cNvCxnSpPr/>
      </xdr:nvCxnSpPr>
      <xdr:spPr>
        <a:xfrm flipV="1">
          <a:off x="8750300" y="16280085"/>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5" name="フローチャート: 判断 464"/>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157754</xdr:rowOff>
    </xdr:from>
    <xdr:ext cx="534377" cy="259045"/>
    <xdr:sp macro="" textlink="">
      <xdr:nvSpPr>
        <xdr:cNvPr id="466" name="テキスト ボックス 465"/>
        <xdr:cNvSpPr txBox="1"/>
      </xdr:nvSpPr>
      <xdr:spPr>
        <a:xfrm>
          <a:off x="9372111" y="16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18396</xdr:rowOff>
    </xdr:from>
    <xdr:to>
      <xdr:col>45</xdr:col>
      <xdr:colOff>177800</xdr:colOff>
      <xdr:row>95</xdr:row>
      <xdr:rowOff>95515</xdr:rowOff>
    </xdr:to>
    <xdr:cxnSp macro="">
      <xdr:nvCxnSpPr>
        <xdr:cNvPr id="467" name="直線コネクタ 466"/>
        <xdr:cNvCxnSpPr/>
      </xdr:nvCxnSpPr>
      <xdr:spPr>
        <a:xfrm flipV="1">
          <a:off x="7861300" y="16306146"/>
          <a:ext cx="889000" cy="7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118390</xdr:rowOff>
    </xdr:from>
    <xdr:to>
      <xdr:col>46</xdr:col>
      <xdr:colOff>38100</xdr:colOff>
      <xdr:row>97</xdr:row>
      <xdr:rowOff>48540</xdr:rowOff>
    </xdr:to>
    <xdr:sp macro="" textlink="">
      <xdr:nvSpPr>
        <xdr:cNvPr id="468" name="フローチャート: 判断 467"/>
        <xdr:cNvSpPr/>
      </xdr:nvSpPr>
      <xdr:spPr>
        <a:xfrm>
          <a:off x="8699500" y="1657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39667</xdr:rowOff>
    </xdr:from>
    <xdr:ext cx="534377" cy="259045"/>
    <xdr:sp macro="" textlink="">
      <xdr:nvSpPr>
        <xdr:cNvPr id="469" name="テキスト ボックス 468"/>
        <xdr:cNvSpPr txBox="1"/>
      </xdr:nvSpPr>
      <xdr:spPr>
        <a:xfrm>
          <a:off x="8483111" y="1667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95515</xdr:rowOff>
    </xdr:from>
    <xdr:to>
      <xdr:col>41</xdr:col>
      <xdr:colOff>50800</xdr:colOff>
      <xdr:row>95</xdr:row>
      <xdr:rowOff>166805</xdr:rowOff>
    </xdr:to>
    <xdr:cxnSp macro="">
      <xdr:nvCxnSpPr>
        <xdr:cNvPr id="470" name="直線コネクタ 469"/>
        <xdr:cNvCxnSpPr/>
      </xdr:nvCxnSpPr>
      <xdr:spPr>
        <a:xfrm flipV="1">
          <a:off x="6972300" y="16383265"/>
          <a:ext cx="889000" cy="7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150197</xdr:rowOff>
    </xdr:from>
    <xdr:to>
      <xdr:col>41</xdr:col>
      <xdr:colOff>101600</xdr:colOff>
      <xdr:row>97</xdr:row>
      <xdr:rowOff>80347</xdr:rowOff>
    </xdr:to>
    <xdr:sp macro="" textlink="">
      <xdr:nvSpPr>
        <xdr:cNvPr id="471" name="フローチャート: 判断 470"/>
        <xdr:cNvSpPr/>
      </xdr:nvSpPr>
      <xdr:spPr>
        <a:xfrm>
          <a:off x="7810500" y="1660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71474</xdr:rowOff>
    </xdr:from>
    <xdr:ext cx="534377" cy="259045"/>
    <xdr:sp macro="" textlink="">
      <xdr:nvSpPr>
        <xdr:cNvPr id="472" name="テキスト ボックス 471"/>
        <xdr:cNvSpPr txBox="1"/>
      </xdr:nvSpPr>
      <xdr:spPr>
        <a:xfrm>
          <a:off x="7594111" y="1670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116070</xdr:rowOff>
    </xdr:from>
    <xdr:to>
      <xdr:col>36</xdr:col>
      <xdr:colOff>165100</xdr:colOff>
      <xdr:row>97</xdr:row>
      <xdr:rowOff>46220</xdr:rowOff>
    </xdr:to>
    <xdr:sp macro="" textlink="">
      <xdr:nvSpPr>
        <xdr:cNvPr id="473" name="フローチャート: 判断 472"/>
        <xdr:cNvSpPr/>
      </xdr:nvSpPr>
      <xdr:spPr>
        <a:xfrm>
          <a:off x="6921500" y="1657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37347</xdr:rowOff>
    </xdr:from>
    <xdr:ext cx="534377" cy="259045"/>
    <xdr:sp macro="" textlink="">
      <xdr:nvSpPr>
        <xdr:cNvPr id="474" name="テキスト ボックス 473"/>
        <xdr:cNvSpPr txBox="1"/>
      </xdr:nvSpPr>
      <xdr:spPr>
        <a:xfrm>
          <a:off x="6705111" y="1666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91105</xdr:rowOff>
    </xdr:from>
    <xdr:to>
      <xdr:col>55</xdr:col>
      <xdr:colOff>50800</xdr:colOff>
      <xdr:row>95</xdr:row>
      <xdr:rowOff>21255</xdr:rowOff>
    </xdr:to>
    <xdr:sp macro="" textlink="">
      <xdr:nvSpPr>
        <xdr:cNvPr id="480" name="楕円 479"/>
        <xdr:cNvSpPr/>
      </xdr:nvSpPr>
      <xdr:spPr>
        <a:xfrm>
          <a:off x="10426700" y="162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113982</xdr:rowOff>
    </xdr:from>
    <xdr:ext cx="534377" cy="259045"/>
    <xdr:sp macro="" textlink="">
      <xdr:nvSpPr>
        <xdr:cNvPr id="481" name="土木費該当値テキスト"/>
        <xdr:cNvSpPr txBox="1"/>
      </xdr:nvSpPr>
      <xdr:spPr>
        <a:xfrm>
          <a:off x="10528300" y="160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112985</xdr:rowOff>
    </xdr:from>
    <xdr:to>
      <xdr:col>50</xdr:col>
      <xdr:colOff>165100</xdr:colOff>
      <xdr:row>95</xdr:row>
      <xdr:rowOff>43135</xdr:rowOff>
    </xdr:to>
    <xdr:sp macro="" textlink="">
      <xdr:nvSpPr>
        <xdr:cNvPr id="482" name="楕円 481"/>
        <xdr:cNvSpPr/>
      </xdr:nvSpPr>
      <xdr:spPr>
        <a:xfrm>
          <a:off x="9588500" y="1622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59662</xdr:rowOff>
    </xdr:from>
    <xdr:ext cx="534377" cy="259045"/>
    <xdr:sp macro="" textlink="">
      <xdr:nvSpPr>
        <xdr:cNvPr id="483" name="テキスト ボックス 482"/>
        <xdr:cNvSpPr txBox="1"/>
      </xdr:nvSpPr>
      <xdr:spPr>
        <a:xfrm>
          <a:off x="9372111" y="160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139046</xdr:rowOff>
    </xdr:from>
    <xdr:to>
      <xdr:col>46</xdr:col>
      <xdr:colOff>38100</xdr:colOff>
      <xdr:row>95</xdr:row>
      <xdr:rowOff>69196</xdr:rowOff>
    </xdr:to>
    <xdr:sp macro="" textlink="">
      <xdr:nvSpPr>
        <xdr:cNvPr id="484" name="楕円 483"/>
        <xdr:cNvSpPr/>
      </xdr:nvSpPr>
      <xdr:spPr>
        <a:xfrm>
          <a:off x="8699500" y="162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85723</xdr:rowOff>
    </xdr:from>
    <xdr:ext cx="534377" cy="259045"/>
    <xdr:sp macro="" textlink="">
      <xdr:nvSpPr>
        <xdr:cNvPr id="485" name="テキスト ボックス 484"/>
        <xdr:cNvSpPr txBox="1"/>
      </xdr:nvSpPr>
      <xdr:spPr>
        <a:xfrm>
          <a:off x="8483111" y="160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44715</xdr:rowOff>
    </xdr:from>
    <xdr:to>
      <xdr:col>41</xdr:col>
      <xdr:colOff>101600</xdr:colOff>
      <xdr:row>95</xdr:row>
      <xdr:rowOff>146315</xdr:rowOff>
    </xdr:to>
    <xdr:sp macro="" textlink="">
      <xdr:nvSpPr>
        <xdr:cNvPr id="486" name="楕円 485"/>
        <xdr:cNvSpPr/>
      </xdr:nvSpPr>
      <xdr:spPr>
        <a:xfrm>
          <a:off x="7810500" y="163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162842</xdr:rowOff>
    </xdr:from>
    <xdr:ext cx="534377" cy="259045"/>
    <xdr:sp macro="" textlink="">
      <xdr:nvSpPr>
        <xdr:cNvPr id="487" name="テキスト ボックス 486"/>
        <xdr:cNvSpPr txBox="1"/>
      </xdr:nvSpPr>
      <xdr:spPr>
        <a:xfrm>
          <a:off x="7594111" y="1610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116005</xdr:rowOff>
    </xdr:from>
    <xdr:to>
      <xdr:col>36</xdr:col>
      <xdr:colOff>165100</xdr:colOff>
      <xdr:row>96</xdr:row>
      <xdr:rowOff>46155</xdr:rowOff>
    </xdr:to>
    <xdr:sp macro="" textlink="">
      <xdr:nvSpPr>
        <xdr:cNvPr id="488" name="楕円 487"/>
        <xdr:cNvSpPr/>
      </xdr:nvSpPr>
      <xdr:spPr>
        <a:xfrm>
          <a:off x="6921500" y="164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62682</xdr:rowOff>
    </xdr:from>
    <xdr:ext cx="534377" cy="259045"/>
    <xdr:sp macro="" textlink="">
      <xdr:nvSpPr>
        <xdr:cNvPr id="489" name="テキスト ボックス 488"/>
        <xdr:cNvSpPr txBox="1"/>
      </xdr:nvSpPr>
      <xdr:spPr>
        <a:xfrm>
          <a:off x="6705111" y="1617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1" name="直線コネクタ 500"/>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2" name="テキスト ボックス 501"/>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4" name="テキスト ボックス 503"/>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5" name="直線コネクタ 504"/>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6" name="テキスト ボックス 505"/>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9" name="直線コネクタ 508"/>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0" name="テキスト ボックス 509"/>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3" name="直線コネクタ 512"/>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4" name="テキスト ボックス 513"/>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18" name="直線コネクタ 517"/>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19" name="消防費最小値テキスト"/>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0" name="直線コネクタ 519"/>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1" name="消防費最大値テキスト"/>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2" name="直線コネクタ 521"/>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23304</xdr:rowOff>
    </xdr:from>
    <xdr:to>
      <xdr:col>85</xdr:col>
      <xdr:colOff>127000</xdr:colOff>
      <xdr:row>32</xdr:row>
      <xdr:rowOff>95599</xdr:rowOff>
    </xdr:to>
    <xdr:cxnSp macro="">
      <xdr:nvCxnSpPr>
        <xdr:cNvPr id="523" name="直線コネクタ 522"/>
        <xdr:cNvCxnSpPr/>
      </xdr:nvCxnSpPr>
      <xdr:spPr>
        <a:xfrm flipV="1">
          <a:off x="15481300" y="5509704"/>
          <a:ext cx="838200" cy="7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17511</xdr:rowOff>
    </xdr:from>
    <xdr:ext cx="534377" cy="259045"/>
    <xdr:sp macro="" textlink="">
      <xdr:nvSpPr>
        <xdr:cNvPr id="524" name="消防費平均値テキスト"/>
        <xdr:cNvSpPr txBox="1"/>
      </xdr:nvSpPr>
      <xdr:spPr>
        <a:xfrm>
          <a:off x="16370300" y="601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5" name="フローチャート: 判断 524"/>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95599</xdr:rowOff>
    </xdr:from>
    <xdr:to>
      <xdr:col>81</xdr:col>
      <xdr:colOff>50800</xdr:colOff>
      <xdr:row>33</xdr:row>
      <xdr:rowOff>10732</xdr:rowOff>
    </xdr:to>
    <xdr:cxnSp macro="">
      <xdr:nvCxnSpPr>
        <xdr:cNvPr id="526" name="直線コネクタ 525"/>
        <xdr:cNvCxnSpPr/>
      </xdr:nvCxnSpPr>
      <xdr:spPr>
        <a:xfrm flipV="1">
          <a:off x="14592300" y="5581999"/>
          <a:ext cx="889000" cy="8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7" name="フローチャート: 判断 526"/>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128382</xdr:rowOff>
    </xdr:from>
    <xdr:ext cx="534377" cy="259045"/>
    <xdr:sp macro="" textlink="">
      <xdr:nvSpPr>
        <xdr:cNvPr id="528" name="テキスト ボックス 527"/>
        <xdr:cNvSpPr txBox="1"/>
      </xdr:nvSpPr>
      <xdr:spPr>
        <a:xfrm>
          <a:off x="15214111" y="61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10732</xdr:rowOff>
    </xdr:from>
    <xdr:to>
      <xdr:col>76</xdr:col>
      <xdr:colOff>114300</xdr:colOff>
      <xdr:row>33</xdr:row>
      <xdr:rowOff>53022</xdr:rowOff>
    </xdr:to>
    <xdr:cxnSp macro="">
      <xdr:nvCxnSpPr>
        <xdr:cNvPr id="529" name="直線コネクタ 528"/>
        <xdr:cNvCxnSpPr/>
      </xdr:nvCxnSpPr>
      <xdr:spPr>
        <a:xfrm flipV="1">
          <a:off x="13703300" y="5668582"/>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115570</xdr:rowOff>
    </xdr:from>
    <xdr:to>
      <xdr:col>76</xdr:col>
      <xdr:colOff>165100</xdr:colOff>
      <xdr:row>34</xdr:row>
      <xdr:rowOff>45720</xdr:rowOff>
    </xdr:to>
    <xdr:sp macro="" textlink="">
      <xdr:nvSpPr>
        <xdr:cNvPr id="530" name="フローチャート: 判断 529"/>
        <xdr:cNvSpPr/>
      </xdr:nvSpPr>
      <xdr:spPr>
        <a:xfrm>
          <a:off x="14541500" y="57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36847</xdr:rowOff>
    </xdr:from>
    <xdr:ext cx="534377" cy="259045"/>
    <xdr:sp macro="" textlink="">
      <xdr:nvSpPr>
        <xdr:cNvPr id="531" name="テキスト ボックス 530"/>
        <xdr:cNvSpPr txBox="1"/>
      </xdr:nvSpPr>
      <xdr:spPr>
        <a:xfrm>
          <a:off x="14325111" y="586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47689</xdr:rowOff>
    </xdr:from>
    <xdr:to>
      <xdr:col>71</xdr:col>
      <xdr:colOff>177800</xdr:colOff>
      <xdr:row>33</xdr:row>
      <xdr:rowOff>53022</xdr:rowOff>
    </xdr:to>
    <xdr:cxnSp macro="">
      <xdr:nvCxnSpPr>
        <xdr:cNvPr id="532" name="直線コネクタ 531"/>
        <xdr:cNvCxnSpPr/>
      </xdr:nvCxnSpPr>
      <xdr:spPr>
        <a:xfrm>
          <a:off x="12814300" y="5534089"/>
          <a:ext cx="889000" cy="17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146050</xdr:rowOff>
    </xdr:from>
    <xdr:to>
      <xdr:col>72</xdr:col>
      <xdr:colOff>38100</xdr:colOff>
      <xdr:row>34</xdr:row>
      <xdr:rowOff>76200</xdr:rowOff>
    </xdr:to>
    <xdr:sp macro="" textlink="">
      <xdr:nvSpPr>
        <xdr:cNvPr id="533" name="フローチャート: 判断 532"/>
        <xdr:cNvSpPr/>
      </xdr:nvSpPr>
      <xdr:spPr>
        <a:xfrm>
          <a:off x="13652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67327</xdr:rowOff>
    </xdr:from>
    <xdr:ext cx="534377" cy="259045"/>
    <xdr:sp macro="" textlink="">
      <xdr:nvSpPr>
        <xdr:cNvPr id="534" name="テキスト ボックス 533"/>
        <xdr:cNvSpPr txBox="1"/>
      </xdr:nvSpPr>
      <xdr:spPr>
        <a:xfrm>
          <a:off x="13436111" y="589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141192</xdr:rowOff>
    </xdr:from>
    <xdr:to>
      <xdr:col>67</xdr:col>
      <xdr:colOff>101600</xdr:colOff>
      <xdr:row>34</xdr:row>
      <xdr:rowOff>71342</xdr:rowOff>
    </xdr:to>
    <xdr:sp macro="" textlink="">
      <xdr:nvSpPr>
        <xdr:cNvPr id="535" name="フローチャート: 判断 534"/>
        <xdr:cNvSpPr/>
      </xdr:nvSpPr>
      <xdr:spPr>
        <a:xfrm>
          <a:off x="12763500" y="57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62469</xdr:rowOff>
    </xdr:from>
    <xdr:ext cx="534377" cy="259045"/>
    <xdr:sp macro="" textlink="">
      <xdr:nvSpPr>
        <xdr:cNvPr id="536" name="テキスト ボックス 535"/>
        <xdr:cNvSpPr txBox="1"/>
      </xdr:nvSpPr>
      <xdr:spPr>
        <a:xfrm>
          <a:off x="12547111" y="58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143954</xdr:rowOff>
    </xdr:from>
    <xdr:to>
      <xdr:col>85</xdr:col>
      <xdr:colOff>177800</xdr:colOff>
      <xdr:row>32</xdr:row>
      <xdr:rowOff>74104</xdr:rowOff>
    </xdr:to>
    <xdr:sp macro="" textlink="">
      <xdr:nvSpPr>
        <xdr:cNvPr id="542" name="楕円 541"/>
        <xdr:cNvSpPr/>
      </xdr:nvSpPr>
      <xdr:spPr>
        <a:xfrm>
          <a:off x="16268700" y="54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166831</xdr:rowOff>
    </xdr:from>
    <xdr:ext cx="534377" cy="259045"/>
    <xdr:sp macro="" textlink="">
      <xdr:nvSpPr>
        <xdr:cNvPr id="543" name="消防費該当値テキスト"/>
        <xdr:cNvSpPr txBox="1"/>
      </xdr:nvSpPr>
      <xdr:spPr>
        <a:xfrm>
          <a:off x="16370300" y="53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44799</xdr:rowOff>
    </xdr:from>
    <xdr:to>
      <xdr:col>81</xdr:col>
      <xdr:colOff>101600</xdr:colOff>
      <xdr:row>32</xdr:row>
      <xdr:rowOff>146399</xdr:rowOff>
    </xdr:to>
    <xdr:sp macro="" textlink="">
      <xdr:nvSpPr>
        <xdr:cNvPr id="544" name="楕円 543"/>
        <xdr:cNvSpPr/>
      </xdr:nvSpPr>
      <xdr:spPr>
        <a:xfrm>
          <a:off x="15430500" y="55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162926</xdr:rowOff>
    </xdr:from>
    <xdr:ext cx="534377" cy="259045"/>
    <xdr:sp macro="" textlink="">
      <xdr:nvSpPr>
        <xdr:cNvPr id="545" name="テキスト ボックス 544"/>
        <xdr:cNvSpPr txBox="1"/>
      </xdr:nvSpPr>
      <xdr:spPr>
        <a:xfrm>
          <a:off x="15214111" y="530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131382</xdr:rowOff>
    </xdr:from>
    <xdr:to>
      <xdr:col>76</xdr:col>
      <xdr:colOff>165100</xdr:colOff>
      <xdr:row>33</xdr:row>
      <xdr:rowOff>61532</xdr:rowOff>
    </xdr:to>
    <xdr:sp macro="" textlink="">
      <xdr:nvSpPr>
        <xdr:cNvPr id="546" name="楕円 545"/>
        <xdr:cNvSpPr/>
      </xdr:nvSpPr>
      <xdr:spPr>
        <a:xfrm>
          <a:off x="14541500" y="56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78059</xdr:rowOff>
    </xdr:from>
    <xdr:ext cx="534377" cy="259045"/>
    <xdr:sp macro="" textlink="">
      <xdr:nvSpPr>
        <xdr:cNvPr id="547" name="テキスト ボックス 546"/>
        <xdr:cNvSpPr txBox="1"/>
      </xdr:nvSpPr>
      <xdr:spPr>
        <a:xfrm>
          <a:off x="14325111" y="539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2222</xdr:rowOff>
    </xdr:from>
    <xdr:to>
      <xdr:col>72</xdr:col>
      <xdr:colOff>38100</xdr:colOff>
      <xdr:row>33</xdr:row>
      <xdr:rowOff>103822</xdr:rowOff>
    </xdr:to>
    <xdr:sp macro="" textlink="">
      <xdr:nvSpPr>
        <xdr:cNvPr id="548" name="楕円 547"/>
        <xdr:cNvSpPr/>
      </xdr:nvSpPr>
      <xdr:spPr>
        <a:xfrm>
          <a:off x="13652500" y="566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120349</xdr:rowOff>
    </xdr:from>
    <xdr:ext cx="534377" cy="259045"/>
    <xdr:sp macro="" textlink="">
      <xdr:nvSpPr>
        <xdr:cNvPr id="549" name="テキスト ボックス 548"/>
        <xdr:cNvSpPr txBox="1"/>
      </xdr:nvSpPr>
      <xdr:spPr>
        <a:xfrm>
          <a:off x="13436111" y="543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168339</xdr:rowOff>
    </xdr:from>
    <xdr:to>
      <xdr:col>67</xdr:col>
      <xdr:colOff>101600</xdr:colOff>
      <xdr:row>32</xdr:row>
      <xdr:rowOff>98489</xdr:rowOff>
    </xdr:to>
    <xdr:sp macro="" textlink="">
      <xdr:nvSpPr>
        <xdr:cNvPr id="550" name="楕円 549"/>
        <xdr:cNvSpPr/>
      </xdr:nvSpPr>
      <xdr:spPr>
        <a:xfrm>
          <a:off x="12763500" y="548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115016</xdr:rowOff>
    </xdr:from>
    <xdr:ext cx="534377" cy="259045"/>
    <xdr:sp macro="" textlink="">
      <xdr:nvSpPr>
        <xdr:cNvPr id="551" name="テキスト ボックス 550"/>
        <xdr:cNvSpPr txBox="1"/>
      </xdr:nvSpPr>
      <xdr:spPr>
        <a:xfrm>
          <a:off x="12547111" y="525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4" name="テキスト ボックス 56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6" name="テキスト ボックス 56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8" name="テキスト ボックス 56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0" name="テキスト ボックス 56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4" name="直線コネクタ 573"/>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5" name="教育費最小値テキスト"/>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6" name="直線コネクタ 575"/>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7" name="教育費最大値テキスト"/>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78" name="直線コネクタ 577"/>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78755</xdr:rowOff>
    </xdr:from>
    <xdr:to>
      <xdr:col>85</xdr:col>
      <xdr:colOff>127000</xdr:colOff>
      <xdr:row>55</xdr:row>
      <xdr:rowOff>26291</xdr:rowOff>
    </xdr:to>
    <xdr:cxnSp macro="">
      <xdr:nvCxnSpPr>
        <xdr:cNvPr id="579" name="直線コネクタ 578"/>
        <xdr:cNvCxnSpPr/>
      </xdr:nvCxnSpPr>
      <xdr:spPr>
        <a:xfrm flipV="1">
          <a:off x="15481300" y="9337055"/>
          <a:ext cx="838200" cy="1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148709</xdr:rowOff>
    </xdr:from>
    <xdr:ext cx="534377" cy="259045"/>
    <xdr:sp macro="" textlink="">
      <xdr:nvSpPr>
        <xdr:cNvPr id="580" name="教育費平均値テキスト"/>
        <xdr:cNvSpPr txBox="1"/>
      </xdr:nvSpPr>
      <xdr:spPr>
        <a:xfrm>
          <a:off x="16370300" y="940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1" name="フローチャート: 判断 580"/>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67942</xdr:rowOff>
    </xdr:from>
    <xdr:to>
      <xdr:col>81</xdr:col>
      <xdr:colOff>50800</xdr:colOff>
      <xdr:row>55</xdr:row>
      <xdr:rowOff>26291</xdr:rowOff>
    </xdr:to>
    <xdr:cxnSp macro="">
      <xdr:nvCxnSpPr>
        <xdr:cNvPr id="582" name="直線コネクタ 581"/>
        <xdr:cNvCxnSpPr/>
      </xdr:nvCxnSpPr>
      <xdr:spPr>
        <a:xfrm>
          <a:off x="14592300" y="8811892"/>
          <a:ext cx="889000" cy="64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3" name="フローチャート: 判断 582"/>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121962</xdr:rowOff>
    </xdr:from>
    <xdr:ext cx="534377" cy="259045"/>
    <xdr:sp macro="" textlink="">
      <xdr:nvSpPr>
        <xdr:cNvPr id="584" name="テキスト ボックス 583"/>
        <xdr:cNvSpPr txBox="1"/>
      </xdr:nvSpPr>
      <xdr:spPr>
        <a:xfrm>
          <a:off x="15214111"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67942</xdr:rowOff>
    </xdr:from>
    <xdr:to>
      <xdr:col>76</xdr:col>
      <xdr:colOff>114300</xdr:colOff>
      <xdr:row>53</xdr:row>
      <xdr:rowOff>159451</xdr:rowOff>
    </xdr:to>
    <xdr:cxnSp macro="">
      <xdr:nvCxnSpPr>
        <xdr:cNvPr id="585" name="直線コネクタ 584"/>
        <xdr:cNvCxnSpPr/>
      </xdr:nvCxnSpPr>
      <xdr:spPr>
        <a:xfrm flipV="1">
          <a:off x="13703300" y="8811892"/>
          <a:ext cx="889000" cy="43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70292</xdr:rowOff>
    </xdr:from>
    <xdr:to>
      <xdr:col>76</xdr:col>
      <xdr:colOff>165100</xdr:colOff>
      <xdr:row>54</xdr:row>
      <xdr:rowOff>442</xdr:rowOff>
    </xdr:to>
    <xdr:sp macro="" textlink="">
      <xdr:nvSpPr>
        <xdr:cNvPr id="586" name="フローチャート: 判断 585"/>
        <xdr:cNvSpPr/>
      </xdr:nvSpPr>
      <xdr:spPr>
        <a:xfrm>
          <a:off x="14541500" y="915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163019</xdr:rowOff>
    </xdr:from>
    <xdr:ext cx="534377" cy="259045"/>
    <xdr:sp macro="" textlink="">
      <xdr:nvSpPr>
        <xdr:cNvPr id="587" name="テキスト ボックス 586"/>
        <xdr:cNvSpPr txBox="1"/>
      </xdr:nvSpPr>
      <xdr:spPr>
        <a:xfrm>
          <a:off x="14325111" y="924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159451</xdr:rowOff>
    </xdr:from>
    <xdr:to>
      <xdr:col>71</xdr:col>
      <xdr:colOff>177800</xdr:colOff>
      <xdr:row>54</xdr:row>
      <xdr:rowOff>41287</xdr:rowOff>
    </xdr:to>
    <xdr:cxnSp macro="">
      <xdr:nvCxnSpPr>
        <xdr:cNvPr id="588" name="直線コネクタ 587"/>
        <xdr:cNvCxnSpPr/>
      </xdr:nvCxnSpPr>
      <xdr:spPr>
        <a:xfrm flipV="1">
          <a:off x="12814300" y="9246301"/>
          <a:ext cx="889000" cy="5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145776</xdr:rowOff>
    </xdr:from>
    <xdr:to>
      <xdr:col>72</xdr:col>
      <xdr:colOff>38100</xdr:colOff>
      <xdr:row>54</xdr:row>
      <xdr:rowOff>75926</xdr:rowOff>
    </xdr:to>
    <xdr:sp macro="" textlink="">
      <xdr:nvSpPr>
        <xdr:cNvPr id="589" name="フローチャート: 判断 588"/>
        <xdr:cNvSpPr/>
      </xdr:nvSpPr>
      <xdr:spPr>
        <a:xfrm>
          <a:off x="13652500" y="923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67053</xdr:rowOff>
    </xdr:from>
    <xdr:ext cx="534377" cy="259045"/>
    <xdr:sp macro="" textlink="">
      <xdr:nvSpPr>
        <xdr:cNvPr id="590" name="テキスト ボックス 589"/>
        <xdr:cNvSpPr txBox="1"/>
      </xdr:nvSpPr>
      <xdr:spPr>
        <a:xfrm>
          <a:off x="13436111" y="932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80625</xdr:rowOff>
    </xdr:from>
    <xdr:to>
      <xdr:col>67</xdr:col>
      <xdr:colOff>101600</xdr:colOff>
      <xdr:row>55</xdr:row>
      <xdr:rowOff>10775</xdr:rowOff>
    </xdr:to>
    <xdr:sp macro="" textlink="">
      <xdr:nvSpPr>
        <xdr:cNvPr id="591" name="フローチャート: 判断 590"/>
        <xdr:cNvSpPr/>
      </xdr:nvSpPr>
      <xdr:spPr>
        <a:xfrm>
          <a:off x="12763500" y="933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1902</xdr:rowOff>
    </xdr:from>
    <xdr:ext cx="534377" cy="259045"/>
    <xdr:sp macro="" textlink="">
      <xdr:nvSpPr>
        <xdr:cNvPr id="592" name="テキスト ボックス 591"/>
        <xdr:cNvSpPr txBox="1"/>
      </xdr:nvSpPr>
      <xdr:spPr>
        <a:xfrm>
          <a:off x="12547111" y="943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27955</xdr:rowOff>
    </xdr:from>
    <xdr:to>
      <xdr:col>85</xdr:col>
      <xdr:colOff>177800</xdr:colOff>
      <xdr:row>54</xdr:row>
      <xdr:rowOff>129555</xdr:rowOff>
    </xdr:to>
    <xdr:sp macro="" textlink="">
      <xdr:nvSpPr>
        <xdr:cNvPr id="598" name="楕円 597"/>
        <xdr:cNvSpPr/>
      </xdr:nvSpPr>
      <xdr:spPr>
        <a:xfrm>
          <a:off x="16268700" y="92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50832</xdr:rowOff>
    </xdr:from>
    <xdr:ext cx="534377" cy="259045"/>
    <xdr:sp macro="" textlink="">
      <xdr:nvSpPr>
        <xdr:cNvPr id="599" name="教育費該当値テキスト"/>
        <xdr:cNvSpPr txBox="1"/>
      </xdr:nvSpPr>
      <xdr:spPr>
        <a:xfrm>
          <a:off x="16370300" y="913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146941</xdr:rowOff>
    </xdr:from>
    <xdr:to>
      <xdr:col>81</xdr:col>
      <xdr:colOff>101600</xdr:colOff>
      <xdr:row>55</xdr:row>
      <xdr:rowOff>77091</xdr:rowOff>
    </xdr:to>
    <xdr:sp macro="" textlink="">
      <xdr:nvSpPr>
        <xdr:cNvPr id="600" name="楕円 599"/>
        <xdr:cNvSpPr/>
      </xdr:nvSpPr>
      <xdr:spPr>
        <a:xfrm>
          <a:off x="15430500" y="940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93618</xdr:rowOff>
    </xdr:from>
    <xdr:ext cx="534377" cy="259045"/>
    <xdr:sp macro="" textlink="">
      <xdr:nvSpPr>
        <xdr:cNvPr id="601" name="テキスト ボックス 600"/>
        <xdr:cNvSpPr txBox="1"/>
      </xdr:nvSpPr>
      <xdr:spPr>
        <a:xfrm>
          <a:off x="15214111" y="918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17142</xdr:rowOff>
    </xdr:from>
    <xdr:to>
      <xdr:col>76</xdr:col>
      <xdr:colOff>165100</xdr:colOff>
      <xdr:row>51</xdr:row>
      <xdr:rowOff>118742</xdr:rowOff>
    </xdr:to>
    <xdr:sp macro="" textlink="">
      <xdr:nvSpPr>
        <xdr:cNvPr id="602" name="楕円 601"/>
        <xdr:cNvSpPr/>
      </xdr:nvSpPr>
      <xdr:spPr>
        <a:xfrm>
          <a:off x="14541500" y="876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135269</xdr:rowOff>
    </xdr:from>
    <xdr:ext cx="534377" cy="259045"/>
    <xdr:sp macro="" textlink="">
      <xdr:nvSpPr>
        <xdr:cNvPr id="603" name="テキスト ボックス 602"/>
        <xdr:cNvSpPr txBox="1"/>
      </xdr:nvSpPr>
      <xdr:spPr>
        <a:xfrm>
          <a:off x="14325111" y="853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108651</xdr:rowOff>
    </xdr:from>
    <xdr:to>
      <xdr:col>72</xdr:col>
      <xdr:colOff>38100</xdr:colOff>
      <xdr:row>54</xdr:row>
      <xdr:rowOff>38801</xdr:rowOff>
    </xdr:to>
    <xdr:sp macro="" textlink="">
      <xdr:nvSpPr>
        <xdr:cNvPr id="604" name="楕円 603"/>
        <xdr:cNvSpPr/>
      </xdr:nvSpPr>
      <xdr:spPr>
        <a:xfrm>
          <a:off x="13652500" y="919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55328</xdr:rowOff>
    </xdr:from>
    <xdr:ext cx="534377" cy="259045"/>
    <xdr:sp macro="" textlink="">
      <xdr:nvSpPr>
        <xdr:cNvPr id="605" name="テキスト ボックス 604"/>
        <xdr:cNvSpPr txBox="1"/>
      </xdr:nvSpPr>
      <xdr:spPr>
        <a:xfrm>
          <a:off x="13436111" y="897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161937</xdr:rowOff>
    </xdr:from>
    <xdr:to>
      <xdr:col>67</xdr:col>
      <xdr:colOff>101600</xdr:colOff>
      <xdr:row>54</xdr:row>
      <xdr:rowOff>92087</xdr:rowOff>
    </xdr:to>
    <xdr:sp macro="" textlink="">
      <xdr:nvSpPr>
        <xdr:cNvPr id="606" name="楕円 605"/>
        <xdr:cNvSpPr/>
      </xdr:nvSpPr>
      <xdr:spPr>
        <a:xfrm>
          <a:off x="12763500" y="92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108614</xdr:rowOff>
    </xdr:from>
    <xdr:ext cx="534377" cy="259045"/>
    <xdr:sp macro="" textlink="">
      <xdr:nvSpPr>
        <xdr:cNvPr id="607" name="テキスト ボックス 606"/>
        <xdr:cNvSpPr txBox="1"/>
      </xdr:nvSpPr>
      <xdr:spPr>
        <a:xfrm>
          <a:off x="12547111" y="90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3" name="テキスト ボックス 622"/>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5" name="テキスト ボックス 624"/>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1" name="直線コネクタ 630"/>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4" name="災害復旧費最大値テキスト"/>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5" name="直線コネクタ 634"/>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20701</xdr:rowOff>
    </xdr:from>
    <xdr:to>
      <xdr:col>85</xdr:col>
      <xdr:colOff>127000</xdr:colOff>
      <xdr:row>79</xdr:row>
      <xdr:rowOff>44450</xdr:rowOff>
    </xdr:to>
    <xdr:cxnSp macro="">
      <xdr:nvCxnSpPr>
        <xdr:cNvPr id="636" name="直線コネクタ 635"/>
        <xdr:cNvCxnSpPr/>
      </xdr:nvCxnSpPr>
      <xdr:spPr>
        <a:xfrm>
          <a:off x="15481300" y="13565251"/>
          <a:ext cx="838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7" name="災害復旧費平均値テキスト"/>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38" name="フローチャート: 判断 637"/>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20701</xdr:rowOff>
    </xdr:from>
    <xdr:to>
      <xdr:col>81</xdr:col>
      <xdr:colOff>50800</xdr:colOff>
      <xdr:row>79</xdr:row>
      <xdr:rowOff>38481</xdr:rowOff>
    </xdr:to>
    <xdr:cxnSp macro="">
      <xdr:nvCxnSpPr>
        <xdr:cNvPr id="639" name="直線コネクタ 638"/>
        <xdr:cNvCxnSpPr/>
      </xdr:nvCxnSpPr>
      <xdr:spPr>
        <a:xfrm flipV="1">
          <a:off x="14592300" y="13565251"/>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0" name="フローチャート: 判断 639"/>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1" name="テキスト ボックス 640"/>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167512</xdr:rowOff>
    </xdr:from>
    <xdr:to>
      <xdr:col>76</xdr:col>
      <xdr:colOff>114300</xdr:colOff>
      <xdr:row>79</xdr:row>
      <xdr:rowOff>38481</xdr:rowOff>
    </xdr:to>
    <xdr:cxnSp macro="">
      <xdr:nvCxnSpPr>
        <xdr:cNvPr id="642" name="直線コネクタ 641"/>
        <xdr:cNvCxnSpPr/>
      </xdr:nvCxnSpPr>
      <xdr:spPr>
        <a:xfrm>
          <a:off x="13703300" y="13540612"/>
          <a:ext cx="889000" cy="4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130302</xdr:rowOff>
    </xdr:from>
    <xdr:to>
      <xdr:col>76</xdr:col>
      <xdr:colOff>165100</xdr:colOff>
      <xdr:row>76</xdr:row>
      <xdr:rowOff>60452</xdr:rowOff>
    </xdr:to>
    <xdr:sp macro="" textlink="">
      <xdr:nvSpPr>
        <xdr:cNvPr id="643" name="フローチャート: 判断 642"/>
        <xdr:cNvSpPr/>
      </xdr:nvSpPr>
      <xdr:spPr>
        <a:xfrm>
          <a:off x="14541500" y="129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76979</xdr:rowOff>
    </xdr:from>
    <xdr:ext cx="469744" cy="259045"/>
    <xdr:sp macro="" textlink="">
      <xdr:nvSpPr>
        <xdr:cNvPr id="644" name="テキスト ボックス 643"/>
        <xdr:cNvSpPr txBox="1"/>
      </xdr:nvSpPr>
      <xdr:spPr>
        <a:xfrm>
          <a:off x="14357428" y="127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148717</xdr:rowOff>
    </xdr:from>
    <xdr:to>
      <xdr:col>71</xdr:col>
      <xdr:colOff>177800</xdr:colOff>
      <xdr:row>78</xdr:row>
      <xdr:rowOff>167512</xdr:rowOff>
    </xdr:to>
    <xdr:cxnSp macro="">
      <xdr:nvCxnSpPr>
        <xdr:cNvPr id="645" name="直線コネクタ 644"/>
        <xdr:cNvCxnSpPr/>
      </xdr:nvCxnSpPr>
      <xdr:spPr>
        <a:xfrm>
          <a:off x="12814300" y="13521817"/>
          <a:ext cx="8890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23495</xdr:rowOff>
    </xdr:from>
    <xdr:to>
      <xdr:col>72</xdr:col>
      <xdr:colOff>38100</xdr:colOff>
      <xdr:row>76</xdr:row>
      <xdr:rowOff>125095</xdr:rowOff>
    </xdr:to>
    <xdr:sp macro="" textlink="">
      <xdr:nvSpPr>
        <xdr:cNvPr id="646" name="フローチャート: 判断 645"/>
        <xdr:cNvSpPr/>
      </xdr:nvSpPr>
      <xdr:spPr>
        <a:xfrm>
          <a:off x="13652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141622</xdr:rowOff>
    </xdr:from>
    <xdr:ext cx="469744" cy="259045"/>
    <xdr:sp macro="" textlink="">
      <xdr:nvSpPr>
        <xdr:cNvPr id="647" name="テキスト ボックス 646"/>
        <xdr:cNvSpPr txBox="1"/>
      </xdr:nvSpPr>
      <xdr:spPr>
        <a:xfrm>
          <a:off x="13468428" y="128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52960</xdr:rowOff>
    </xdr:from>
    <xdr:to>
      <xdr:col>67</xdr:col>
      <xdr:colOff>101600</xdr:colOff>
      <xdr:row>77</xdr:row>
      <xdr:rowOff>154560</xdr:rowOff>
    </xdr:to>
    <xdr:sp macro="" textlink="">
      <xdr:nvSpPr>
        <xdr:cNvPr id="648" name="フローチャート: 判断 647"/>
        <xdr:cNvSpPr/>
      </xdr:nvSpPr>
      <xdr:spPr>
        <a:xfrm>
          <a:off x="12763500" y="132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171087</xdr:rowOff>
    </xdr:from>
    <xdr:ext cx="469744" cy="259045"/>
    <xdr:sp macro="" textlink="">
      <xdr:nvSpPr>
        <xdr:cNvPr id="649" name="テキスト ボックス 648"/>
        <xdr:cNvSpPr txBox="1"/>
      </xdr:nvSpPr>
      <xdr:spPr>
        <a:xfrm>
          <a:off x="12579428" y="1302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141351</xdr:rowOff>
    </xdr:from>
    <xdr:to>
      <xdr:col>81</xdr:col>
      <xdr:colOff>101600</xdr:colOff>
      <xdr:row>79</xdr:row>
      <xdr:rowOff>71501</xdr:rowOff>
    </xdr:to>
    <xdr:sp macro="" textlink="">
      <xdr:nvSpPr>
        <xdr:cNvPr id="657" name="楕円 656"/>
        <xdr:cNvSpPr/>
      </xdr:nvSpPr>
      <xdr:spPr>
        <a:xfrm>
          <a:off x="15430500" y="135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62628</xdr:rowOff>
    </xdr:from>
    <xdr:ext cx="378565" cy="259045"/>
    <xdr:sp macro="" textlink="">
      <xdr:nvSpPr>
        <xdr:cNvPr id="658" name="テキスト ボックス 657"/>
        <xdr:cNvSpPr txBox="1"/>
      </xdr:nvSpPr>
      <xdr:spPr>
        <a:xfrm>
          <a:off x="15292017" y="13607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159131</xdr:rowOff>
    </xdr:from>
    <xdr:to>
      <xdr:col>76</xdr:col>
      <xdr:colOff>165100</xdr:colOff>
      <xdr:row>79</xdr:row>
      <xdr:rowOff>89281</xdr:rowOff>
    </xdr:to>
    <xdr:sp macro="" textlink="">
      <xdr:nvSpPr>
        <xdr:cNvPr id="659" name="楕円 658"/>
        <xdr:cNvSpPr/>
      </xdr:nvSpPr>
      <xdr:spPr>
        <a:xfrm>
          <a:off x="14541500" y="1353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80408</xdr:rowOff>
    </xdr:from>
    <xdr:ext cx="313932" cy="259045"/>
    <xdr:sp macro="" textlink="">
      <xdr:nvSpPr>
        <xdr:cNvPr id="660" name="テキスト ボックス 659"/>
        <xdr:cNvSpPr txBox="1"/>
      </xdr:nvSpPr>
      <xdr:spPr>
        <a:xfrm>
          <a:off x="14435333" y="136249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116712</xdr:rowOff>
    </xdr:from>
    <xdr:to>
      <xdr:col>72</xdr:col>
      <xdr:colOff>38100</xdr:colOff>
      <xdr:row>79</xdr:row>
      <xdr:rowOff>46862</xdr:rowOff>
    </xdr:to>
    <xdr:sp macro="" textlink="">
      <xdr:nvSpPr>
        <xdr:cNvPr id="661" name="楕円 660"/>
        <xdr:cNvSpPr/>
      </xdr:nvSpPr>
      <xdr:spPr>
        <a:xfrm>
          <a:off x="13652500" y="1348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37989</xdr:rowOff>
    </xdr:from>
    <xdr:ext cx="378565" cy="259045"/>
    <xdr:sp macro="" textlink="">
      <xdr:nvSpPr>
        <xdr:cNvPr id="662" name="テキスト ボックス 661"/>
        <xdr:cNvSpPr txBox="1"/>
      </xdr:nvSpPr>
      <xdr:spPr>
        <a:xfrm>
          <a:off x="13514017" y="13582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97917</xdr:rowOff>
    </xdr:from>
    <xdr:to>
      <xdr:col>67</xdr:col>
      <xdr:colOff>101600</xdr:colOff>
      <xdr:row>79</xdr:row>
      <xdr:rowOff>28067</xdr:rowOff>
    </xdr:to>
    <xdr:sp macro="" textlink="">
      <xdr:nvSpPr>
        <xdr:cNvPr id="663" name="楕円 662"/>
        <xdr:cNvSpPr/>
      </xdr:nvSpPr>
      <xdr:spPr>
        <a:xfrm>
          <a:off x="12763500" y="1347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19194</xdr:rowOff>
    </xdr:from>
    <xdr:ext cx="378565" cy="259045"/>
    <xdr:sp macro="" textlink="">
      <xdr:nvSpPr>
        <xdr:cNvPr id="664" name="テキスト ボックス 663"/>
        <xdr:cNvSpPr txBox="1"/>
      </xdr:nvSpPr>
      <xdr:spPr>
        <a:xfrm>
          <a:off x="12625017" y="13563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88" name="直線コネクタ 687"/>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89" name="公債費最小値テキスト"/>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0" name="直線コネクタ 689"/>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1" name="公債費最大値テキスト"/>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2" name="直線コネクタ 691"/>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23591</xdr:rowOff>
    </xdr:from>
    <xdr:to>
      <xdr:col>85</xdr:col>
      <xdr:colOff>127000</xdr:colOff>
      <xdr:row>90</xdr:row>
      <xdr:rowOff>26505</xdr:rowOff>
    </xdr:to>
    <xdr:cxnSp macro="">
      <xdr:nvCxnSpPr>
        <xdr:cNvPr id="693" name="直線コネクタ 692"/>
        <xdr:cNvCxnSpPr/>
      </xdr:nvCxnSpPr>
      <xdr:spPr>
        <a:xfrm>
          <a:off x="15481300" y="15454091"/>
          <a:ext cx="8382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170330</xdr:rowOff>
    </xdr:from>
    <xdr:ext cx="534377" cy="259045"/>
    <xdr:sp macro="" textlink="">
      <xdr:nvSpPr>
        <xdr:cNvPr id="694" name="公債費平均値テキスト"/>
        <xdr:cNvSpPr txBox="1"/>
      </xdr:nvSpPr>
      <xdr:spPr>
        <a:xfrm>
          <a:off x="16370300" y="16286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5" name="フローチャート: 判断 694"/>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23591</xdr:rowOff>
    </xdr:from>
    <xdr:to>
      <xdr:col>81</xdr:col>
      <xdr:colOff>50800</xdr:colOff>
      <xdr:row>91</xdr:row>
      <xdr:rowOff>14332</xdr:rowOff>
    </xdr:to>
    <xdr:cxnSp macro="">
      <xdr:nvCxnSpPr>
        <xdr:cNvPr id="696" name="直線コネクタ 695"/>
        <xdr:cNvCxnSpPr/>
      </xdr:nvCxnSpPr>
      <xdr:spPr>
        <a:xfrm flipV="1">
          <a:off x="14592300" y="15454091"/>
          <a:ext cx="889000" cy="16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7" name="フローチャート: 判断 696"/>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123525</xdr:rowOff>
    </xdr:from>
    <xdr:ext cx="534377" cy="259045"/>
    <xdr:sp macro="" textlink="">
      <xdr:nvSpPr>
        <xdr:cNvPr id="698" name="テキスト ボックス 697"/>
        <xdr:cNvSpPr txBox="1"/>
      </xdr:nvSpPr>
      <xdr:spPr>
        <a:xfrm>
          <a:off x="15214111" y="164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14332</xdr:rowOff>
    </xdr:from>
    <xdr:to>
      <xdr:col>76</xdr:col>
      <xdr:colOff>114300</xdr:colOff>
      <xdr:row>91</xdr:row>
      <xdr:rowOff>38906</xdr:rowOff>
    </xdr:to>
    <xdr:cxnSp macro="">
      <xdr:nvCxnSpPr>
        <xdr:cNvPr id="699" name="直線コネクタ 698"/>
        <xdr:cNvCxnSpPr/>
      </xdr:nvCxnSpPr>
      <xdr:spPr>
        <a:xfrm flipV="1">
          <a:off x="13703300" y="15616282"/>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163309</xdr:rowOff>
    </xdr:from>
    <xdr:to>
      <xdr:col>76</xdr:col>
      <xdr:colOff>165100</xdr:colOff>
      <xdr:row>94</xdr:row>
      <xdr:rowOff>93459</xdr:rowOff>
    </xdr:to>
    <xdr:sp macro="" textlink="">
      <xdr:nvSpPr>
        <xdr:cNvPr id="700" name="フローチャート: 判断 699"/>
        <xdr:cNvSpPr/>
      </xdr:nvSpPr>
      <xdr:spPr>
        <a:xfrm>
          <a:off x="14541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84586</xdr:rowOff>
    </xdr:from>
    <xdr:ext cx="534377" cy="259045"/>
    <xdr:sp macro="" textlink="">
      <xdr:nvSpPr>
        <xdr:cNvPr id="701" name="テキスト ボックス 700"/>
        <xdr:cNvSpPr txBox="1"/>
      </xdr:nvSpPr>
      <xdr:spPr>
        <a:xfrm>
          <a:off x="14325111" y="1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18656</xdr:rowOff>
    </xdr:from>
    <xdr:to>
      <xdr:col>71</xdr:col>
      <xdr:colOff>177800</xdr:colOff>
      <xdr:row>91</xdr:row>
      <xdr:rowOff>38906</xdr:rowOff>
    </xdr:to>
    <xdr:cxnSp macro="">
      <xdr:nvCxnSpPr>
        <xdr:cNvPr id="702" name="直線コネクタ 701"/>
        <xdr:cNvCxnSpPr/>
      </xdr:nvCxnSpPr>
      <xdr:spPr>
        <a:xfrm>
          <a:off x="12814300" y="15620606"/>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149822</xdr:rowOff>
    </xdr:from>
    <xdr:to>
      <xdr:col>72</xdr:col>
      <xdr:colOff>38100</xdr:colOff>
      <xdr:row>94</xdr:row>
      <xdr:rowOff>79972</xdr:rowOff>
    </xdr:to>
    <xdr:sp macro="" textlink="">
      <xdr:nvSpPr>
        <xdr:cNvPr id="703" name="フローチャート: 判断 702"/>
        <xdr:cNvSpPr/>
      </xdr:nvSpPr>
      <xdr:spPr>
        <a:xfrm>
          <a:off x="13652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71099</xdr:rowOff>
    </xdr:from>
    <xdr:ext cx="534377" cy="259045"/>
    <xdr:sp macro="" textlink="">
      <xdr:nvSpPr>
        <xdr:cNvPr id="704" name="テキスト ボックス 703"/>
        <xdr:cNvSpPr txBox="1"/>
      </xdr:nvSpPr>
      <xdr:spPr>
        <a:xfrm>
          <a:off x="13436111" y="1618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133038</xdr:rowOff>
    </xdr:from>
    <xdr:to>
      <xdr:col>67</xdr:col>
      <xdr:colOff>101600</xdr:colOff>
      <xdr:row>94</xdr:row>
      <xdr:rowOff>63188</xdr:rowOff>
    </xdr:to>
    <xdr:sp macro="" textlink="">
      <xdr:nvSpPr>
        <xdr:cNvPr id="705" name="フローチャート: 判断 704"/>
        <xdr:cNvSpPr/>
      </xdr:nvSpPr>
      <xdr:spPr>
        <a:xfrm>
          <a:off x="12763500" y="160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54315</xdr:rowOff>
    </xdr:from>
    <xdr:ext cx="534377" cy="259045"/>
    <xdr:sp macro="" textlink="">
      <xdr:nvSpPr>
        <xdr:cNvPr id="706" name="テキスト ボックス 705"/>
        <xdr:cNvSpPr txBox="1"/>
      </xdr:nvSpPr>
      <xdr:spPr>
        <a:xfrm>
          <a:off x="12547111" y="161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147155</xdr:rowOff>
    </xdr:from>
    <xdr:to>
      <xdr:col>85</xdr:col>
      <xdr:colOff>177800</xdr:colOff>
      <xdr:row>90</xdr:row>
      <xdr:rowOff>77305</xdr:rowOff>
    </xdr:to>
    <xdr:sp macro="" textlink="">
      <xdr:nvSpPr>
        <xdr:cNvPr id="712" name="楕円 711"/>
        <xdr:cNvSpPr/>
      </xdr:nvSpPr>
      <xdr:spPr>
        <a:xfrm>
          <a:off x="16268700" y="1540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100182</xdr:rowOff>
    </xdr:from>
    <xdr:ext cx="534377" cy="259045"/>
    <xdr:sp macro="" textlink="">
      <xdr:nvSpPr>
        <xdr:cNvPr id="713" name="公債費該当値テキスト"/>
        <xdr:cNvSpPr txBox="1"/>
      </xdr:nvSpPr>
      <xdr:spPr>
        <a:xfrm>
          <a:off x="16370300" y="1535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144241</xdr:rowOff>
    </xdr:from>
    <xdr:to>
      <xdr:col>81</xdr:col>
      <xdr:colOff>101600</xdr:colOff>
      <xdr:row>90</xdr:row>
      <xdr:rowOff>74391</xdr:rowOff>
    </xdr:to>
    <xdr:sp macro="" textlink="">
      <xdr:nvSpPr>
        <xdr:cNvPr id="714" name="楕円 713"/>
        <xdr:cNvSpPr/>
      </xdr:nvSpPr>
      <xdr:spPr>
        <a:xfrm>
          <a:off x="15430500" y="1540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90918</xdr:rowOff>
    </xdr:from>
    <xdr:ext cx="534377" cy="259045"/>
    <xdr:sp macro="" textlink="">
      <xdr:nvSpPr>
        <xdr:cNvPr id="715" name="テキスト ボックス 714"/>
        <xdr:cNvSpPr txBox="1"/>
      </xdr:nvSpPr>
      <xdr:spPr>
        <a:xfrm>
          <a:off x="15214111" y="1517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134982</xdr:rowOff>
    </xdr:from>
    <xdr:to>
      <xdr:col>76</xdr:col>
      <xdr:colOff>165100</xdr:colOff>
      <xdr:row>91</xdr:row>
      <xdr:rowOff>65132</xdr:rowOff>
    </xdr:to>
    <xdr:sp macro="" textlink="">
      <xdr:nvSpPr>
        <xdr:cNvPr id="716" name="楕円 715"/>
        <xdr:cNvSpPr/>
      </xdr:nvSpPr>
      <xdr:spPr>
        <a:xfrm>
          <a:off x="14541500" y="155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81659</xdr:rowOff>
    </xdr:from>
    <xdr:ext cx="534377" cy="259045"/>
    <xdr:sp macro="" textlink="">
      <xdr:nvSpPr>
        <xdr:cNvPr id="717" name="テキスト ボックス 716"/>
        <xdr:cNvSpPr txBox="1"/>
      </xdr:nvSpPr>
      <xdr:spPr>
        <a:xfrm>
          <a:off x="14325111" y="1534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159556</xdr:rowOff>
    </xdr:from>
    <xdr:to>
      <xdr:col>72</xdr:col>
      <xdr:colOff>38100</xdr:colOff>
      <xdr:row>91</xdr:row>
      <xdr:rowOff>89706</xdr:rowOff>
    </xdr:to>
    <xdr:sp macro="" textlink="">
      <xdr:nvSpPr>
        <xdr:cNvPr id="718" name="楕円 717"/>
        <xdr:cNvSpPr/>
      </xdr:nvSpPr>
      <xdr:spPr>
        <a:xfrm>
          <a:off x="13652500" y="155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106233</xdr:rowOff>
    </xdr:from>
    <xdr:ext cx="534377" cy="259045"/>
    <xdr:sp macro="" textlink="">
      <xdr:nvSpPr>
        <xdr:cNvPr id="719" name="テキスト ボックス 718"/>
        <xdr:cNvSpPr txBox="1"/>
      </xdr:nvSpPr>
      <xdr:spPr>
        <a:xfrm>
          <a:off x="13436111" y="153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139306</xdr:rowOff>
    </xdr:from>
    <xdr:to>
      <xdr:col>67</xdr:col>
      <xdr:colOff>101600</xdr:colOff>
      <xdr:row>91</xdr:row>
      <xdr:rowOff>69456</xdr:rowOff>
    </xdr:to>
    <xdr:sp macro="" textlink="">
      <xdr:nvSpPr>
        <xdr:cNvPr id="720" name="楕円 719"/>
        <xdr:cNvSpPr/>
      </xdr:nvSpPr>
      <xdr:spPr>
        <a:xfrm>
          <a:off x="12763500" y="1556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85983</xdr:rowOff>
    </xdr:from>
    <xdr:ext cx="534377" cy="259045"/>
    <xdr:sp macro="" textlink="">
      <xdr:nvSpPr>
        <xdr:cNvPr id="721" name="テキスト ボックス 720"/>
        <xdr:cNvSpPr txBox="1"/>
      </xdr:nvSpPr>
      <xdr:spPr>
        <a:xfrm>
          <a:off x="12547111" y="1534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3" name="直線コネクタ 742"/>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4" name="諸支出金最小値テキスト"/>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6" name="諸支出金最大値テキスト"/>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7" name="直線コネクタ 746"/>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24486</xdr:rowOff>
    </xdr:from>
    <xdr:to>
      <xdr:col>116</xdr:col>
      <xdr:colOff>63500</xdr:colOff>
      <xdr:row>37</xdr:row>
      <xdr:rowOff>73635</xdr:rowOff>
    </xdr:to>
    <xdr:cxnSp macro="">
      <xdr:nvCxnSpPr>
        <xdr:cNvPr id="748" name="直線コネクタ 747"/>
        <xdr:cNvCxnSpPr/>
      </xdr:nvCxnSpPr>
      <xdr:spPr>
        <a:xfrm flipV="1">
          <a:off x="21323300" y="6368136"/>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25950</xdr:rowOff>
    </xdr:from>
    <xdr:ext cx="378565" cy="259045"/>
    <xdr:sp macro="" textlink="">
      <xdr:nvSpPr>
        <xdr:cNvPr id="749" name="諸支出金平均値テキスト"/>
        <xdr:cNvSpPr txBox="1"/>
      </xdr:nvSpPr>
      <xdr:spPr>
        <a:xfrm>
          <a:off x="22212300" y="6541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0" name="フローチャート: 判断 749"/>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73635</xdr:rowOff>
    </xdr:from>
    <xdr:to>
      <xdr:col>111</xdr:col>
      <xdr:colOff>177800</xdr:colOff>
      <xdr:row>37</xdr:row>
      <xdr:rowOff>116154</xdr:rowOff>
    </xdr:to>
    <xdr:cxnSp macro="">
      <xdr:nvCxnSpPr>
        <xdr:cNvPr id="751" name="直線コネクタ 750"/>
        <xdr:cNvCxnSpPr/>
      </xdr:nvCxnSpPr>
      <xdr:spPr>
        <a:xfrm flipV="1">
          <a:off x="20434300" y="6417285"/>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2" name="フローチャート: 判断 751"/>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157395</xdr:rowOff>
    </xdr:from>
    <xdr:ext cx="378565" cy="259045"/>
    <xdr:sp macro="" textlink="">
      <xdr:nvSpPr>
        <xdr:cNvPr id="753" name="テキスト ボックス 752"/>
        <xdr:cNvSpPr txBox="1"/>
      </xdr:nvSpPr>
      <xdr:spPr>
        <a:xfrm>
          <a:off x="21134017" y="667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108153</xdr:rowOff>
    </xdr:from>
    <xdr:to>
      <xdr:col>107</xdr:col>
      <xdr:colOff>50800</xdr:colOff>
      <xdr:row>37</xdr:row>
      <xdr:rowOff>116154</xdr:rowOff>
    </xdr:to>
    <xdr:cxnSp macro="">
      <xdr:nvCxnSpPr>
        <xdr:cNvPr id="754" name="直線コネクタ 753"/>
        <xdr:cNvCxnSpPr/>
      </xdr:nvCxnSpPr>
      <xdr:spPr>
        <a:xfrm>
          <a:off x="19545300" y="5937453"/>
          <a:ext cx="889000" cy="52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xdr:rowOff>
    </xdr:from>
    <xdr:to>
      <xdr:col>107</xdr:col>
      <xdr:colOff>101600</xdr:colOff>
      <xdr:row>38</xdr:row>
      <xdr:rowOff>118491</xdr:rowOff>
    </xdr:to>
    <xdr:sp macro="" textlink="">
      <xdr:nvSpPr>
        <xdr:cNvPr id="755" name="フローチャート: 判断 754"/>
        <xdr:cNvSpPr/>
      </xdr:nvSpPr>
      <xdr:spPr>
        <a:xfrm>
          <a:off x="20383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109618</xdr:rowOff>
    </xdr:from>
    <xdr:ext cx="378565" cy="259045"/>
    <xdr:sp macro="" textlink="">
      <xdr:nvSpPr>
        <xdr:cNvPr id="756" name="テキスト ボックス 755"/>
        <xdr:cNvSpPr txBox="1"/>
      </xdr:nvSpPr>
      <xdr:spPr>
        <a:xfrm>
          <a:off x="20245017" y="662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108153</xdr:rowOff>
    </xdr:from>
    <xdr:to>
      <xdr:col>102</xdr:col>
      <xdr:colOff>114300</xdr:colOff>
      <xdr:row>37</xdr:row>
      <xdr:rowOff>1625</xdr:rowOff>
    </xdr:to>
    <xdr:cxnSp macro="">
      <xdr:nvCxnSpPr>
        <xdr:cNvPr id="757" name="直線コネクタ 756"/>
        <xdr:cNvCxnSpPr/>
      </xdr:nvCxnSpPr>
      <xdr:spPr>
        <a:xfrm flipV="1">
          <a:off x="18656300" y="5937453"/>
          <a:ext cx="889000" cy="40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203</xdr:rowOff>
    </xdr:from>
    <xdr:to>
      <xdr:col>102</xdr:col>
      <xdr:colOff>165100</xdr:colOff>
      <xdr:row>38</xdr:row>
      <xdr:rowOff>101803</xdr:rowOff>
    </xdr:to>
    <xdr:sp macro="" textlink="">
      <xdr:nvSpPr>
        <xdr:cNvPr id="758" name="フローチャート: 判断 757"/>
        <xdr:cNvSpPr/>
      </xdr:nvSpPr>
      <xdr:spPr>
        <a:xfrm>
          <a:off x="19494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92930</xdr:rowOff>
    </xdr:from>
    <xdr:ext cx="378565" cy="259045"/>
    <xdr:sp macro="" textlink="">
      <xdr:nvSpPr>
        <xdr:cNvPr id="759" name="テキスト ボックス 758"/>
        <xdr:cNvSpPr txBox="1"/>
      </xdr:nvSpPr>
      <xdr:spPr>
        <a:xfrm>
          <a:off x="19356017" y="6608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67640</xdr:rowOff>
    </xdr:from>
    <xdr:to>
      <xdr:col>98</xdr:col>
      <xdr:colOff>38100</xdr:colOff>
      <xdr:row>38</xdr:row>
      <xdr:rowOff>169240</xdr:rowOff>
    </xdr:to>
    <xdr:sp macro="" textlink="">
      <xdr:nvSpPr>
        <xdr:cNvPr id="760" name="フローチャート: 判断 759"/>
        <xdr:cNvSpPr/>
      </xdr:nvSpPr>
      <xdr:spPr>
        <a:xfrm>
          <a:off x="186055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160367</xdr:rowOff>
    </xdr:from>
    <xdr:ext cx="313932" cy="259045"/>
    <xdr:sp macro="" textlink="">
      <xdr:nvSpPr>
        <xdr:cNvPr id="761" name="テキスト ボックス 760"/>
        <xdr:cNvSpPr txBox="1"/>
      </xdr:nvSpPr>
      <xdr:spPr>
        <a:xfrm>
          <a:off x="18499333" y="667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145136</xdr:rowOff>
    </xdr:from>
    <xdr:to>
      <xdr:col>116</xdr:col>
      <xdr:colOff>114300</xdr:colOff>
      <xdr:row>37</xdr:row>
      <xdr:rowOff>75286</xdr:rowOff>
    </xdr:to>
    <xdr:sp macro="" textlink="">
      <xdr:nvSpPr>
        <xdr:cNvPr id="767" name="楕円 766"/>
        <xdr:cNvSpPr/>
      </xdr:nvSpPr>
      <xdr:spPr>
        <a:xfrm>
          <a:off x="22110700" y="631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168013</xdr:rowOff>
    </xdr:from>
    <xdr:ext cx="469744" cy="259045"/>
    <xdr:sp macro="" textlink="">
      <xdr:nvSpPr>
        <xdr:cNvPr id="768" name="諸支出金該当値テキスト"/>
        <xdr:cNvSpPr txBox="1"/>
      </xdr:nvSpPr>
      <xdr:spPr>
        <a:xfrm>
          <a:off x="22212300" y="616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22835</xdr:rowOff>
    </xdr:from>
    <xdr:to>
      <xdr:col>112</xdr:col>
      <xdr:colOff>38100</xdr:colOff>
      <xdr:row>37</xdr:row>
      <xdr:rowOff>124435</xdr:rowOff>
    </xdr:to>
    <xdr:sp macro="" textlink="">
      <xdr:nvSpPr>
        <xdr:cNvPr id="769" name="楕円 768"/>
        <xdr:cNvSpPr/>
      </xdr:nvSpPr>
      <xdr:spPr>
        <a:xfrm>
          <a:off x="21272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140962</xdr:rowOff>
    </xdr:from>
    <xdr:ext cx="469744" cy="259045"/>
    <xdr:sp macro="" textlink="">
      <xdr:nvSpPr>
        <xdr:cNvPr id="770" name="テキスト ボックス 769"/>
        <xdr:cNvSpPr txBox="1"/>
      </xdr:nvSpPr>
      <xdr:spPr>
        <a:xfrm>
          <a:off x="21088428" y="614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65354</xdr:rowOff>
    </xdr:from>
    <xdr:to>
      <xdr:col>107</xdr:col>
      <xdr:colOff>101600</xdr:colOff>
      <xdr:row>37</xdr:row>
      <xdr:rowOff>166954</xdr:rowOff>
    </xdr:to>
    <xdr:sp macro="" textlink="">
      <xdr:nvSpPr>
        <xdr:cNvPr id="771" name="楕円 770"/>
        <xdr:cNvSpPr/>
      </xdr:nvSpPr>
      <xdr:spPr>
        <a:xfrm>
          <a:off x="20383500" y="64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12031</xdr:rowOff>
    </xdr:from>
    <xdr:ext cx="378565" cy="259045"/>
    <xdr:sp macro="" textlink="">
      <xdr:nvSpPr>
        <xdr:cNvPr id="772" name="テキスト ボックス 771"/>
        <xdr:cNvSpPr txBox="1"/>
      </xdr:nvSpPr>
      <xdr:spPr>
        <a:xfrm>
          <a:off x="20245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57353</xdr:rowOff>
    </xdr:from>
    <xdr:to>
      <xdr:col>102</xdr:col>
      <xdr:colOff>165100</xdr:colOff>
      <xdr:row>34</xdr:row>
      <xdr:rowOff>158953</xdr:rowOff>
    </xdr:to>
    <xdr:sp macro="" textlink="">
      <xdr:nvSpPr>
        <xdr:cNvPr id="773" name="楕円 772"/>
        <xdr:cNvSpPr/>
      </xdr:nvSpPr>
      <xdr:spPr>
        <a:xfrm>
          <a:off x="19494500" y="58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4030</xdr:rowOff>
    </xdr:from>
    <xdr:ext cx="469744" cy="259045"/>
    <xdr:sp macro="" textlink="">
      <xdr:nvSpPr>
        <xdr:cNvPr id="774" name="テキスト ボックス 773"/>
        <xdr:cNvSpPr txBox="1"/>
      </xdr:nvSpPr>
      <xdr:spPr>
        <a:xfrm>
          <a:off x="19310428" y="566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122275</xdr:rowOff>
    </xdr:from>
    <xdr:to>
      <xdr:col>98</xdr:col>
      <xdr:colOff>38100</xdr:colOff>
      <xdr:row>37</xdr:row>
      <xdr:rowOff>52425</xdr:rowOff>
    </xdr:to>
    <xdr:sp macro="" textlink="">
      <xdr:nvSpPr>
        <xdr:cNvPr id="775" name="楕円 774"/>
        <xdr:cNvSpPr/>
      </xdr:nvSpPr>
      <xdr:spPr>
        <a:xfrm>
          <a:off x="18605500" y="62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68952</xdr:rowOff>
    </xdr:from>
    <xdr:ext cx="469744" cy="259045"/>
    <xdr:sp macro="" textlink="">
      <xdr:nvSpPr>
        <xdr:cNvPr id="776" name="テキスト ボックス 775"/>
        <xdr:cNvSpPr txBox="1"/>
      </xdr:nvSpPr>
      <xdr:spPr>
        <a:xfrm>
          <a:off x="18421428" y="606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月に議員定数を削減したことにより議員報酬等の運営経費の減額により減となった。総務費は飛島情報通信基盤整備事業や市債管理基金等への積立額の減額等により減となった。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民生費は、住民税非課税世帯等に対する臨時特別給付金給付事業費、子育て世帯への臨時特別給付金給付事業費の減額により減となった。</a:t>
          </a:r>
        </a:p>
        <a:p>
          <a:r>
            <a:rPr kumimoji="1" lang="ja-JP" altLang="en-US" sz="1300">
              <a:latin typeface="ＭＳ Ｐゴシック" panose="020B0600070205080204" pitchFamily="50" charset="-128"/>
              <a:ea typeface="ＭＳ Ｐゴシック" panose="020B0600070205080204" pitchFamily="50" charset="-128"/>
            </a:rPr>
            <a:t>衛生費は、酒田地区広域行政組合分賦金の増額、出産・子育て応援公金給付事業の皆増により増となった。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農林水産業費は、畜産クラスター事業の皆減や土地改良負担事業の減額により減減となった。商工費は、飲食店等消費喚起事業の減額、中小企業融資資金貸付事業の減額により減となった。</a:t>
          </a:r>
        </a:p>
        <a:p>
          <a:r>
            <a:rPr kumimoji="1" lang="ja-JP" altLang="en-US" sz="1300">
              <a:latin typeface="ＭＳ Ｐゴシック" panose="020B0600070205080204" pitchFamily="50" charset="-128"/>
              <a:ea typeface="ＭＳ Ｐゴシック" panose="020B0600070205080204" pitchFamily="50" charset="-128"/>
            </a:rPr>
            <a:t>消防費は、消防庁舎及び総合防災センター整備事業の皆増、防災行政無線</a:t>
          </a:r>
          <a:r>
            <a:rPr kumimoji="1" lang="en-US" altLang="ja-JP" sz="1300">
              <a:latin typeface="ＭＳ Ｐゴシック" panose="020B0600070205080204" pitchFamily="50" charset="-128"/>
              <a:ea typeface="ＭＳ Ｐゴシック" panose="020B0600070205080204" pitchFamily="50" charset="-128"/>
            </a:rPr>
            <a:t>FM</a:t>
          </a:r>
          <a:r>
            <a:rPr kumimoji="1" lang="ja-JP" altLang="en-US" sz="1300">
              <a:latin typeface="ＭＳ Ｐゴシック" panose="020B0600070205080204" pitchFamily="50" charset="-128"/>
              <a:ea typeface="ＭＳ Ｐゴシック" panose="020B0600070205080204" pitchFamily="50" charset="-128"/>
            </a:rPr>
            <a:t>中継基地局整備の繰越により増となった。</a:t>
          </a:r>
        </a:p>
        <a:p>
          <a:r>
            <a:rPr kumimoji="1" lang="ja-JP" altLang="en-US" sz="1300">
              <a:latin typeface="ＭＳ Ｐゴシック" panose="020B0600070205080204" pitchFamily="50" charset="-128"/>
              <a:ea typeface="ＭＳ Ｐゴシック" panose="020B0600070205080204" pitchFamily="50" charset="-128"/>
            </a:rPr>
            <a:t>教育費は、酒田コミュニケーションポート（仮称）整備事業の整備施設の財産取得に係る増額、国体記念体育館改修事業の増額により増となった。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令和４年度は、単年度収支は約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億円の赤字であったが、実質単年度収支は黒字となっている。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理由としては黒字要素として加算される繰上償還を億単位で実施し、赤字要素として引かれる財政調整基金取崩額を</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億円未満に抑えられたことが挙げられる。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合併後の連結実質赤字はない。</a:t>
          </a:r>
        </a:p>
        <a:p>
          <a:r>
            <a:rPr kumimoji="1" lang="ja-JP" altLang="en-US" sz="1400">
              <a:latin typeface="ＭＳ ゴシック" pitchFamily="49" charset="-128"/>
              <a:ea typeface="ＭＳ ゴシック" pitchFamily="49" charset="-128"/>
            </a:rPr>
            <a:t>　今後も酒田市総合計画後期計画等に基づき、健全な財政運営を図っていく。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61847946</v>
      </c>
      <c r="BO4" s="449"/>
      <c r="BP4" s="449"/>
      <c r="BQ4" s="449"/>
      <c r="BR4" s="449"/>
      <c r="BS4" s="449"/>
      <c r="BT4" s="449"/>
      <c r="BU4" s="450"/>
      <c r="BV4" s="448">
        <v>67138114</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5.5</v>
      </c>
      <c r="CU4" s="589"/>
      <c r="CV4" s="589"/>
      <c r="CW4" s="589"/>
      <c r="CX4" s="589"/>
      <c r="CY4" s="589"/>
      <c r="CZ4" s="589"/>
      <c r="DA4" s="590"/>
      <c r="DB4" s="588">
        <v>6.4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60128141</v>
      </c>
      <c r="BO5" s="420"/>
      <c r="BP5" s="420"/>
      <c r="BQ5" s="420"/>
      <c r="BR5" s="420"/>
      <c r="BS5" s="420"/>
      <c r="BT5" s="420"/>
      <c r="BU5" s="421"/>
      <c r="BV5" s="419">
        <v>64916403</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98.2</v>
      </c>
      <c r="CU5" s="417"/>
      <c r="CV5" s="417"/>
      <c r="CW5" s="417"/>
      <c r="CX5" s="417"/>
      <c r="CY5" s="417"/>
      <c r="CZ5" s="417"/>
      <c r="DA5" s="418"/>
      <c r="DB5" s="416">
        <v>90.2</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1719805</v>
      </c>
      <c r="BO6" s="420"/>
      <c r="BP6" s="420"/>
      <c r="BQ6" s="420"/>
      <c r="BR6" s="420"/>
      <c r="BS6" s="420"/>
      <c r="BT6" s="420"/>
      <c r="BU6" s="421"/>
      <c r="BV6" s="419">
        <v>2221711</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98.2</v>
      </c>
      <c r="CU6" s="563"/>
      <c r="CV6" s="563"/>
      <c r="CW6" s="563"/>
      <c r="CX6" s="563"/>
      <c r="CY6" s="563"/>
      <c r="CZ6" s="563"/>
      <c r="DA6" s="564"/>
      <c r="DB6" s="562">
        <v>95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108936</v>
      </c>
      <c r="BO7" s="420"/>
      <c r="BP7" s="420"/>
      <c r="BQ7" s="420"/>
      <c r="BR7" s="420"/>
      <c r="BS7" s="420"/>
      <c r="BT7" s="420"/>
      <c r="BU7" s="421"/>
      <c r="BV7" s="419">
        <v>285742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29316484</v>
      </c>
      <c r="CU7" s="420"/>
      <c r="CV7" s="420"/>
      <c r="CW7" s="420"/>
      <c r="CX7" s="420"/>
      <c r="CY7" s="420"/>
      <c r="CZ7" s="420"/>
      <c r="DA7" s="421"/>
      <c r="DB7" s="419">
        <v>30209492</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103</v>
      </c>
      <c r="AV8" s="478"/>
      <c r="AW8" s="478"/>
      <c r="AX8" s="478"/>
      <c r="AY8" s="433" t="s">
        <v>111</v>
      </c>
      <c r="AZ8" s="434"/>
      <c r="BA8" s="434"/>
      <c r="BB8" s="434"/>
      <c r="BC8" s="434"/>
      <c r="BD8" s="434"/>
      <c r="BE8" s="434"/>
      <c r="BF8" s="434"/>
      <c r="BG8" s="434"/>
      <c r="BH8" s="434"/>
      <c r="BI8" s="434"/>
      <c r="BJ8" s="434"/>
      <c r="BK8" s="434"/>
      <c r="BL8" s="434"/>
      <c r="BM8" s="435"/>
      <c r="BN8" s="419">
        <v>1610869</v>
      </c>
      <c r="BO8" s="420"/>
      <c r="BP8" s="420"/>
      <c r="BQ8" s="420"/>
      <c r="BR8" s="420"/>
      <c r="BS8" s="420"/>
      <c r="BT8" s="420"/>
      <c r="BU8" s="421"/>
      <c r="BV8" s="419">
        <v>1935969</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0.48</v>
      </c>
      <c r="CU8" s="523"/>
      <c r="CV8" s="523"/>
      <c r="CW8" s="523"/>
      <c r="CX8" s="523"/>
      <c r="CY8" s="523"/>
      <c r="CZ8" s="523"/>
      <c r="DA8" s="524"/>
      <c r="DB8" s="522">
        <v>0.49</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100273</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95</v>
      </c>
      <c r="AV9" s="478"/>
      <c r="AW9" s="478"/>
      <c r="AX9" s="478"/>
      <c r="AY9" s="433" t="s">
        <v>117</v>
      </c>
      <c r="AZ9" s="434"/>
      <c r="BA9" s="434"/>
      <c r="BB9" s="434"/>
      <c r="BC9" s="434"/>
      <c r="BD9" s="434"/>
      <c r="BE9" s="434"/>
      <c r="BF9" s="434"/>
      <c r="BG9" s="434"/>
      <c r="BH9" s="434"/>
      <c r="BI9" s="434"/>
      <c r="BJ9" s="434"/>
      <c r="BK9" s="434"/>
      <c r="BL9" s="434"/>
      <c r="BM9" s="435"/>
      <c r="BN9" s="419">
        <v>-325100</v>
      </c>
      <c r="BO9" s="420"/>
      <c r="BP9" s="420"/>
      <c r="BQ9" s="420"/>
      <c r="BR9" s="420"/>
      <c r="BS9" s="420"/>
      <c r="BT9" s="420"/>
      <c r="BU9" s="421"/>
      <c r="BV9" s="419">
        <v>288570</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18.899999999999999</v>
      </c>
      <c r="CU9" s="417"/>
      <c r="CV9" s="417"/>
      <c r="CW9" s="417"/>
      <c r="CX9" s="417"/>
      <c r="CY9" s="417"/>
      <c r="CZ9" s="417"/>
      <c r="DA9" s="418"/>
      <c r="DB9" s="416">
        <v>18.2</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106244</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1150954</v>
      </c>
      <c r="BO10" s="420"/>
      <c r="BP10" s="420"/>
      <c r="BQ10" s="420"/>
      <c r="BR10" s="420"/>
      <c r="BS10" s="420"/>
      <c r="BT10" s="420"/>
      <c r="BU10" s="421"/>
      <c r="BV10" s="419">
        <v>1642688</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432200</v>
      </c>
      <c r="BO11" s="420"/>
      <c r="BP11" s="420"/>
      <c r="BQ11" s="420"/>
      <c r="BR11" s="420"/>
      <c r="BS11" s="420"/>
      <c r="BT11" s="420"/>
      <c r="BU11" s="421"/>
      <c r="BV11" s="419">
        <v>606893</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97395</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755751</v>
      </c>
      <c r="BO12" s="420"/>
      <c r="BP12" s="420"/>
      <c r="BQ12" s="420"/>
      <c r="BR12" s="420"/>
      <c r="BS12" s="420"/>
      <c r="BT12" s="420"/>
      <c r="BU12" s="421"/>
      <c r="BV12" s="419">
        <v>1239062</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96921</v>
      </c>
      <c r="S13" s="507"/>
      <c r="T13" s="507"/>
      <c r="U13" s="507"/>
      <c r="V13" s="508"/>
      <c r="W13" s="509" t="s">
        <v>142</v>
      </c>
      <c r="X13" s="405"/>
      <c r="Y13" s="405"/>
      <c r="Z13" s="405"/>
      <c r="AA13" s="405"/>
      <c r="AB13" s="406"/>
      <c r="AC13" s="372">
        <v>4205</v>
      </c>
      <c r="AD13" s="373"/>
      <c r="AE13" s="373"/>
      <c r="AF13" s="373"/>
      <c r="AG13" s="374"/>
      <c r="AH13" s="372">
        <v>4411</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502303</v>
      </c>
      <c r="BO13" s="420"/>
      <c r="BP13" s="420"/>
      <c r="BQ13" s="420"/>
      <c r="BR13" s="420"/>
      <c r="BS13" s="420"/>
      <c r="BT13" s="420"/>
      <c r="BU13" s="421"/>
      <c r="BV13" s="419">
        <v>1299089</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10</v>
      </c>
      <c r="CU13" s="417"/>
      <c r="CV13" s="417"/>
      <c r="CW13" s="417"/>
      <c r="CX13" s="417"/>
      <c r="CY13" s="417"/>
      <c r="CZ13" s="417"/>
      <c r="DA13" s="418"/>
      <c r="DB13" s="416">
        <v>10.1</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98795</v>
      </c>
      <c r="S14" s="507"/>
      <c r="T14" s="507"/>
      <c r="U14" s="507"/>
      <c r="V14" s="508"/>
      <c r="W14" s="510"/>
      <c r="X14" s="408"/>
      <c r="Y14" s="408"/>
      <c r="Z14" s="408"/>
      <c r="AA14" s="408"/>
      <c r="AB14" s="409"/>
      <c r="AC14" s="499">
        <v>8.4</v>
      </c>
      <c r="AD14" s="500"/>
      <c r="AE14" s="500"/>
      <c r="AF14" s="500"/>
      <c r="AG14" s="501"/>
      <c r="AH14" s="499">
        <v>8.6999999999999993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16.8</v>
      </c>
      <c r="CU14" s="517"/>
      <c r="CV14" s="517"/>
      <c r="CW14" s="517"/>
      <c r="CX14" s="517"/>
      <c r="CY14" s="517"/>
      <c r="CZ14" s="517"/>
      <c r="DA14" s="518"/>
      <c r="DB14" s="516">
        <v>28.8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141</v>
      </c>
      <c r="N15" s="504"/>
      <c r="O15" s="504"/>
      <c r="P15" s="504"/>
      <c r="Q15" s="505"/>
      <c r="R15" s="506">
        <v>98319</v>
      </c>
      <c r="S15" s="507"/>
      <c r="T15" s="507"/>
      <c r="U15" s="507"/>
      <c r="V15" s="508"/>
      <c r="W15" s="509" t="s">
        <v>149</v>
      </c>
      <c r="X15" s="405"/>
      <c r="Y15" s="405"/>
      <c r="Z15" s="405"/>
      <c r="AA15" s="405"/>
      <c r="AB15" s="406"/>
      <c r="AC15" s="372">
        <v>12962</v>
      </c>
      <c r="AD15" s="373"/>
      <c r="AE15" s="373"/>
      <c r="AF15" s="373"/>
      <c r="AG15" s="374"/>
      <c r="AH15" s="372">
        <v>13316</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12353320</v>
      </c>
      <c r="BO15" s="449"/>
      <c r="BP15" s="449"/>
      <c r="BQ15" s="449"/>
      <c r="BR15" s="449"/>
      <c r="BS15" s="449"/>
      <c r="BT15" s="449"/>
      <c r="BU15" s="450"/>
      <c r="BV15" s="448">
        <v>11947357</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26</v>
      </c>
      <c r="AD16" s="500"/>
      <c r="AE16" s="500"/>
      <c r="AF16" s="500"/>
      <c r="AG16" s="501"/>
      <c r="AH16" s="499">
        <v>26.2</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25701561</v>
      </c>
      <c r="BO16" s="420"/>
      <c r="BP16" s="420"/>
      <c r="BQ16" s="420"/>
      <c r="BR16" s="420"/>
      <c r="BS16" s="420"/>
      <c r="BT16" s="420"/>
      <c r="BU16" s="421"/>
      <c r="BV16" s="419">
        <v>25499631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32744</v>
      </c>
      <c r="AD17" s="373"/>
      <c r="AE17" s="373"/>
      <c r="AF17" s="373"/>
      <c r="AG17" s="374"/>
      <c r="AH17" s="372">
        <v>33050</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15556154</v>
      </c>
      <c r="BO17" s="420"/>
      <c r="BP17" s="420"/>
      <c r="BQ17" s="420"/>
      <c r="BR17" s="420"/>
      <c r="BS17" s="420"/>
      <c r="BT17" s="420"/>
      <c r="BU17" s="421"/>
      <c r="BV17" s="419">
        <v>15036005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602.98</v>
      </c>
      <c r="M18" s="472"/>
      <c r="N18" s="472"/>
      <c r="O18" s="472"/>
      <c r="P18" s="472"/>
      <c r="Q18" s="472"/>
      <c r="R18" s="473"/>
      <c r="S18" s="473"/>
      <c r="T18" s="473"/>
      <c r="U18" s="473"/>
      <c r="V18" s="474"/>
      <c r="W18" s="490"/>
      <c r="X18" s="491"/>
      <c r="Y18" s="491"/>
      <c r="Z18" s="491"/>
      <c r="AA18" s="491"/>
      <c r="AB18" s="515"/>
      <c r="AC18" s="389">
        <v>65.599999999999994</v>
      </c>
      <c r="AD18" s="390"/>
      <c r="AE18" s="390"/>
      <c r="AF18" s="390"/>
      <c r="AG18" s="475"/>
      <c r="AH18" s="389">
        <v>65.099999999999994</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28895391</v>
      </c>
      <c r="BO18" s="420"/>
      <c r="BP18" s="420"/>
      <c r="BQ18" s="420"/>
      <c r="BR18" s="420"/>
      <c r="BS18" s="420"/>
      <c r="BT18" s="420"/>
      <c r="BU18" s="421"/>
      <c r="BV18" s="419">
        <v>28244498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166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37772317</v>
      </c>
      <c r="BO19" s="420"/>
      <c r="BP19" s="420"/>
      <c r="BQ19" s="420"/>
      <c r="BR19" s="420"/>
      <c r="BS19" s="420"/>
      <c r="BT19" s="420"/>
      <c r="BU19" s="421"/>
      <c r="BV19" s="419">
        <v>40027119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39402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52297008</v>
      </c>
      <c r="BO22" s="449"/>
      <c r="BP22" s="449"/>
      <c r="BQ22" s="449"/>
      <c r="BR22" s="449"/>
      <c r="BS22" s="449"/>
      <c r="BT22" s="449"/>
      <c r="BU22" s="450"/>
      <c r="BV22" s="448">
        <v>56533395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19467837</v>
      </c>
      <c r="BO23" s="420"/>
      <c r="BP23" s="420"/>
      <c r="BQ23" s="420"/>
      <c r="BR23" s="420"/>
      <c r="BS23" s="420"/>
      <c r="BT23" s="420"/>
      <c r="BU23" s="421"/>
      <c r="BV23" s="419">
        <v>18862504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9110</v>
      </c>
      <c r="R24" s="373"/>
      <c r="S24" s="373"/>
      <c r="T24" s="373"/>
      <c r="U24" s="373"/>
      <c r="V24" s="374"/>
      <c r="W24" s="462"/>
      <c r="X24" s="399"/>
      <c r="Y24" s="400"/>
      <c r="Z24" s="375" t="s">
        <v>174</v>
      </c>
      <c r="AA24" s="376"/>
      <c r="AB24" s="376"/>
      <c r="AC24" s="376"/>
      <c r="AD24" s="376"/>
      <c r="AE24" s="376"/>
      <c r="AF24" s="376"/>
      <c r="AG24" s="377"/>
      <c r="AH24" s="372">
        <v>770</v>
      </c>
      <c r="AI24" s="373"/>
      <c r="AJ24" s="373"/>
      <c r="AK24" s="373"/>
      <c r="AL24" s="374"/>
      <c r="AM24" s="372">
        <v>2388540</v>
      </c>
      <c r="AN24" s="373"/>
      <c r="AO24" s="373"/>
      <c r="AP24" s="373"/>
      <c r="AQ24" s="373"/>
      <c r="AR24" s="374"/>
      <c r="AS24" s="372">
        <v>3102</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38986792</v>
      </c>
      <c r="BO24" s="420"/>
      <c r="BP24" s="420"/>
      <c r="BQ24" s="420"/>
      <c r="BR24" s="420"/>
      <c r="BS24" s="420"/>
      <c r="BT24" s="420"/>
      <c r="BU24" s="421"/>
      <c r="BV24" s="419">
        <v>41140453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7270</v>
      </c>
      <c r="R25" s="373"/>
      <c r="S25" s="373"/>
      <c r="T25" s="373"/>
      <c r="U25" s="373"/>
      <c r="V25" s="374"/>
      <c r="W25" s="462"/>
      <c r="X25" s="399"/>
      <c r="Y25" s="400"/>
      <c r="Z25" s="375" t="s">
        <v>177</v>
      </c>
      <c r="AA25" s="376"/>
      <c r="AB25" s="376"/>
      <c r="AC25" s="376"/>
      <c r="AD25" s="376"/>
      <c r="AE25" s="376"/>
      <c r="AF25" s="376"/>
      <c r="AG25" s="377"/>
      <c r="AH25" s="372" t="s">
        <v>130</v>
      </c>
      <c r="AI25" s="373"/>
      <c r="AJ25" s="373"/>
      <c r="AK25" s="373"/>
      <c r="AL25" s="374"/>
      <c r="AM25" s="372" t="s">
        <v>130</v>
      </c>
      <c r="AN25" s="373"/>
      <c r="AO25" s="373"/>
      <c r="AP25" s="373"/>
      <c r="AQ25" s="373"/>
      <c r="AR25" s="374"/>
      <c r="AS25" s="372" t="s">
        <v>178</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4327490</v>
      </c>
      <c r="BO25" s="449"/>
      <c r="BP25" s="449"/>
      <c r="BQ25" s="449"/>
      <c r="BR25" s="449"/>
      <c r="BS25" s="449"/>
      <c r="BT25" s="449"/>
      <c r="BU25" s="450"/>
      <c r="BV25" s="448">
        <v>4384755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6110</v>
      </c>
      <c r="R26" s="373"/>
      <c r="S26" s="373"/>
      <c r="T26" s="373"/>
      <c r="U26" s="373"/>
      <c r="V26" s="374"/>
      <c r="W26" s="462"/>
      <c r="X26" s="399"/>
      <c r="Y26" s="400"/>
      <c r="Z26" s="375" t="s">
        <v>181</v>
      </c>
      <c r="AA26" s="430"/>
      <c r="AB26" s="430"/>
      <c r="AC26" s="430"/>
      <c r="AD26" s="430"/>
      <c r="AE26" s="430"/>
      <c r="AF26" s="430"/>
      <c r="AG26" s="431"/>
      <c r="AH26" s="372">
        <v>68</v>
      </c>
      <c r="AI26" s="373"/>
      <c r="AJ26" s="373"/>
      <c r="AK26" s="373"/>
      <c r="AL26" s="374"/>
      <c r="AM26" s="372">
        <v>198356</v>
      </c>
      <c r="AN26" s="373"/>
      <c r="AO26" s="373"/>
      <c r="AP26" s="373"/>
      <c r="AQ26" s="373"/>
      <c r="AR26" s="374"/>
      <c r="AS26" s="372">
        <v>2917</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5350</v>
      </c>
      <c r="R27" s="373"/>
      <c r="S27" s="373"/>
      <c r="T27" s="373"/>
      <c r="U27" s="373"/>
      <c r="V27" s="374"/>
      <c r="W27" s="462"/>
      <c r="X27" s="399"/>
      <c r="Y27" s="400"/>
      <c r="Z27" s="375" t="s">
        <v>184</v>
      </c>
      <c r="AA27" s="376"/>
      <c r="AB27" s="376"/>
      <c r="AC27" s="376"/>
      <c r="AD27" s="376"/>
      <c r="AE27" s="376"/>
      <c r="AF27" s="376"/>
      <c r="AG27" s="377"/>
      <c r="AH27" s="372">
        <v>11</v>
      </c>
      <c r="AI27" s="373"/>
      <c r="AJ27" s="373"/>
      <c r="AK27" s="373"/>
      <c r="AL27" s="374"/>
      <c r="AM27" s="372">
        <v>45606</v>
      </c>
      <c r="AN27" s="373"/>
      <c r="AO27" s="373"/>
      <c r="AP27" s="373"/>
      <c r="AQ27" s="373"/>
      <c r="AR27" s="374"/>
      <c r="AS27" s="372">
        <v>4146</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178</v>
      </c>
      <c r="BO27" s="454"/>
      <c r="BP27" s="454"/>
      <c r="BQ27" s="454"/>
      <c r="BR27" s="454"/>
      <c r="BS27" s="454"/>
      <c r="BT27" s="454"/>
      <c r="BU27" s="455"/>
      <c r="BV27" s="453">
        <v>813293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4800</v>
      </c>
      <c r="R28" s="373"/>
      <c r="S28" s="373"/>
      <c r="T28" s="373"/>
      <c r="U28" s="373"/>
      <c r="V28" s="374"/>
      <c r="W28" s="462"/>
      <c r="X28" s="399"/>
      <c r="Y28" s="400"/>
      <c r="Z28" s="375" t="s">
        <v>187</v>
      </c>
      <c r="AA28" s="376"/>
      <c r="AB28" s="376"/>
      <c r="AC28" s="376"/>
      <c r="AD28" s="376"/>
      <c r="AE28" s="376"/>
      <c r="AF28" s="376"/>
      <c r="AG28" s="377"/>
      <c r="AH28" s="372" t="s">
        <v>178</v>
      </c>
      <c r="AI28" s="373"/>
      <c r="AJ28" s="373"/>
      <c r="AK28" s="373"/>
      <c r="AL28" s="374"/>
      <c r="AM28" s="372" t="s">
        <v>130</v>
      </c>
      <c r="AN28" s="373"/>
      <c r="AO28" s="373"/>
      <c r="AP28" s="373"/>
      <c r="AQ28" s="373"/>
      <c r="AR28" s="374"/>
      <c r="AS28" s="372" t="s">
        <v>178</v>
      </c>
      <c r="AT28" s="373"/>
      <c r="AU28" s="373"/>
      <c r="AV28" s="373"/>
      <c r="AW28" s="373"/>
      <c r="AX28" s="432"/>
      <c r="AY28" s="436" t="s">
        <v>188</v>
      </c>
      <c r="AZ28" s="437"/>
      <c r="BA28" s="437"/>
      <c r="BB28" s="438"/>
      <c r="BC28" s="445" t="s">
        <v>49</v>
      </c>
      <c r="BD28" s="446"/>
      <c r="BE28" s="446"/>
      <c r="BF28" s="446"/>
      <c r="BG28" s="446"/>
      <c r="BH28" s="446"/>
      <c r="BI28" s="446"/>
      <c r="BJ28" s="446"/>
      <c r="BK28" s="446"/>
      <c r="BL28" s="446"/>
      <c r="BM28" s="447"/>
      <c r="BN28" s="448">
        <v>3662772</v>
      </c>
      <c r="BO28" s="449"/>
      <c r="BP28" s="449"/>
      <c r="BQ28" s="449"/>
      <c r="BR28" s="449"/>
      <c r="BS28" s="449"/>
      <c r="BT28" s="449"/>
      <c r="BU28" s="450"/>
      <c r="BV28" s="448">
        <v>3267569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23</v>
      </c>
      <c r="M29" s="373"/>
      <c r="N29" s="373"/>
      <c r="O29" s="373"/>
      <c r="P29" s="374"/>
      <c r="Q29" s="372">
        <v>4500</v>
      </c>
      <c r="R29" s="373"/>
      <c r="S29" s="373"/>
      <c r="T29" s="373"/>
      <c r="U29" s="373"/>
      <c r="V29" s="374"/>
      <c r="W29" s="463"/>
      <c r="X29" s="464"/>
      <c r="Y29" s="465"/>
      <c r="Z29" s="375" t="s">
        <v>190</v>
      </c>
      <c r="AA29" s="376"/>
      <c r="AB29" s="376"/>
      <c r="AC29" s="376"/>
      <c r="AD29" s="376"/>
      <c r="AE29" s="376"/>
      <c r="AF29" s="376"/>
      <c r="AG29" s="377"/>
      <c r="AH29" s="372">
        <v>781</v>
      </c>
      <c r="AI29" s="373"/>
      <c r="AJ29" s="373"/>
      <c r="AK29" s="373"/>
      <c r="AL29" s="374"/>
      <c r="AM29" s="372">
        <v>2434146</v>
      </c>
      <c r="AN29" s="373"/>
      <c r="AO29" s="373"/>
      <c r="AP29" s="373"/>
      <c r="AQ29" s="373"/>
      <c r="AR29" s="374"/>
      <c r="AS29" s="372">
        <v>3117</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1286168</v>
      </c>
      <c r="BO29" s="420"/>
      <c r="BP29" s="420"/>
      <c r="BQ29" s="420"/>
      <c r="BR29" s="420"/>
      <c r="BS29" s="420"/>
      <c r="BT29" s="420"/>
      <c r="BU29" s="421"/>
      <c r="BV29" s="419">
        <v>1770633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5781323</v>
      </c>
      <c r="BO30" s="454"/>
      <c r="BP30" s="454"/>
      <c r="BQ30" s="454"/>
      <c r="BR30" s="454"/>
      <c r="BS30" s="454"/>
      <c r="BT30" s="454"/>
      <c r="BU30" s="455"/>
      <c r="BV30" s="453">
        <v>5117069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201</v>
      </c>
      <c r="X33" s="370"/>
      <c r="Y33" s="370"/>
      <c r="Z33" s="370"/>
      <c r="AA33" s="370"/>
      <c r="AB33" s="370"/>
      <c r="AC33" s="370"/>
      <c r="AD33" s="370"/>
      <c r="AE33" s="370"/>
      <c r="AF33" s="370"/>
      <c r="AG33" s="370"/>
      <c r="AH33" s="370"/>
      <c r="AI33" s="370"/>
      <c r="AJ33" s="370"/>
      <c r="AK33" s="370"/>
      <c r="AL33" s="206"/>
      <c r="AM33" s="371" t="s">
        <v>199</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205</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酒田市国民健康保険特別会計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酒田市水道事業会計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IF('各会計、関係団体の財政状況及び健全化判断比率'!B33="","",'各会計、関係団体の財政状況及び健全化判断比率'!B33)</f>
        <v>酒田市定期航路事業特別会計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酒田地区広域行政組合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酒田市スポーツ協会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酒田市駐車場事業特別会計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酒田市介護保険特別会計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酒田市下水道事業会計</v>
      </c>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IF('各会計、関係団体の財政状況及び健全化判断比率'!B34="","",'各会計、関係団体の財政状況及び健全化判断比率'!B34)</f>
        <v>酒田市風力発電事業特別会計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庄内広域行政組合（普通会計分）</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酒田駐車ビル</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酒田市後期高齢者医療事業特別会計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庄内広域行政組合（青果市場事業特別会計）</v>
      </c>
      <c r="BZ36" s="368"/>
      <c r="CA36" s="368"/>
      <c r="CB36" s="368"/>
      <c r="CC36" s="368"/>
      <c r="CD36" s="368"/>
      <c r="CE36" s="368"/>
      <c r="CF36" s="368"/>
      <c r="CG36" s="368"/>
      <c r="CH36" s="368"/>
      <c r="CI36" s="368"/>
      <c r="CJ36" s="368"/>
      <c r="CK36" s="368"/>
      <c r="CL36" s="368"/>
      <c r="CM36" s="368"/>
      <c r="CN36" s="181"/>
      <c r="CO36" s="367">
        <f t="shared" si="3"/>
        <v>20</v>
      </c>
      <c r="CP36" s="367"/>
      <c r="CQ36" s="368" t="str">
        <f>IF('各会計、関係団体の財政状況及び健全化判断比率'!BS9="","",'各会計、関係団体の財政状況及び健全化判断比率'!BS9)</f>
        <v>酒田まちづくり開発</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庄内広域行政組合（庄内食肉流通センター事業特別会計）</v>
      </c>
      <c r="BZ37" s="368"/>
      <c r="CA37" s="368"/>
      <c r="CB37" s="368"/>
      <c r="CC37" s="368"/>
      <c r="CD37" s="368"/>
      <c r="CE37" s="368"/>
      <c r="CF37" s="368"/>
      <c r="CG37" s="368"/>
      <c r="CH37" s="368"/>
      <c r="CI37" s="368"/>
      <c r="CJ37" s="368"/>
      <c r="CK37" s="368"/>
      <c r="CL37" s="368"/>
      <c r="CM37" s="368"/>
      <c r="CN37" s="181"/>
      <c r="CO37" s="367">
        <f t="shared" si="3"/>
        <v>21</v>
      </c>
      <c r="CP37" s="367"/>
      <c r="CQ37" s="368" t="str">
        <f>IF('各会計、関係団体の財政状況及び健全化判断比率'!BS10="","",'各会計、関係団体の財政状況及び健全化判断比率'!BS10)</f>
        <v>最上川クリーングリーン</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山形県後期高齢者医療広域連合（普通会計分）</v>
      </c>
      <c r="BZ38" s="368"/>
      <c r="CA38" s="368"/>
      <c r="CB38" s="368"/>
      <c r="CC38" s="368"/>
      <c r="CD38" s="368"/>
      <c r="CE38" s="368"/>
      <c r="CF38" s="368"/>
      <c r="CG38" s="368"/>
      <c r="CH38" s="368"/>
      <c r="CI38" s="368"/>
      <c r="CJ38" s="368"/>
      <c r="CK38" s="368"/>
      <c r="CL38" s="368"/>
      <c r="CM38" s="368"/>
      <c r="CN38" s="181"/>
      <c r="CO38" s="367">
        <f t="shared" si="3"/>
        <v>22</v>
      </c>
      <c r="CP38" s="367"/>
      <c r="CQ38" s="368" t="str">
        <f>IF('各会計、関係団体の財政状況及び健全化判断比率'!BS11="","",'各会計、関係団体の財政状況及び健全化判断比率'!BS11)</f>
        <v>鳥海やわた観光</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山形県後期高齢者医療広域連合（事業会計分）</v>
      </c>
      <c r="BZ39" s="368"/>
      <c r="CA39" s="368"/>
      <c r="CB39" s="368"/>
      <c r="CC39" s="368"/>
      <c r="CD39" s="368"/>
      <c r="CE39" s="368"/>
      <c r="CF39" s="368"/>
      <c r="CG39" s="368"/>
      <c r="CH39" s="368"/>
      <c r="CI39" s="368"/>
      <c r="CJ39" s="368"/>
      <c r="CK39" s="368"/>
      <c r="CL39" s="368"/>
      <c r="CM39" s="368"/>
      <c r="CN39" s="181"/>
      <c r="CO39" s="367">
        <f t="shared" si="3"/>
        <v>23</v>
      </c>
      <c r="CP39" s="367"/>
      <c r="CQ39" s="368" t="str">
        <f>IF('各会計、関係団体の財政状況及び健全化判断比率'!BS12="","",'各会計、関係団体の財政状況及び健全化判断比率'!BS12)</f>
        <v>ひらた悠々の杜</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山形県消防補償等組合</v>
      </c>
      <c r="BZ40" s="368"/>
      <c r="CA40" s="368"/>
      <c r="CB40" s="368"/>
      <c r="CC40" s="368"/>
      <c r="CD40" s="368"/>
      <c r="CE40" s="368"/>
      <c r="CF40" s="368"/>
      <c r="CG40" s="368"/>
      <c r="CH40" s="368"/>
      <c r="CI40" s="368"/>
      <c r="CJ40" s="368"/>
      <c r="CK40" s="368"/>
      <c r="CL40" s="368"/>
      <c r="CM40" s="368"/>
      <c r="CN40" s="181"/>
      <c r="CO40" s="367">
        <f t="shared" si="3"/>
        <v>24</v>
      </c>
      <c r="CP40" s="367"/>
      <c r="CQ40" s="368" t="str">
        <f>IF('各会計、関係団体の財政状況及び健全化判断比率'!BS13="","",'各会計、関係団体の財政状況及び健全化判断比率'!BS13)</f>
        <v>さかた文化財団</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山形県自治会館管理組合</v>
      </c>
      <c r="BZ41" s="368"/>
      <c r="CA41" s="368"/>
      <c r="CB41" s="368"/>
      <c r="CC41" s="368"/>
      <c r="CD41" s="368"/>
      <c r="CE41" s="368"/>
      <c r="CF41" s="368"/>
      <c r="CG41" s="368"/>
      <c r="CH41" s="368"/>
      <c r="CI41" s="368"/>
      <c r="CJ41" s="368"/>
      <c r="CK41" s="368"/>
      <c r="CL41" s="368"/>
      <c r="CM41" s="368"/>
      <c r="CN41" s="181"/>
      <c r="CO41" s="367">
        <f t="shared" si="3"/>
        <v>25</v>
      </c>
      <c r="CP41" s="367"/>
      <c r="CQ41" s="368" t="str">
        <f>IF('各会計、関係団体の財政状況及び健全化判断比率'!BS14="","",'各会計、関係団体の財政状況及び健全化判断比率'!BS14)</f>
        <v>酒田DMO</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26</v>
      </c>
      <c r="CP42" s="367"/>
      <c r="CQ42" s="368" t="str">
        <f>IF('各会計、関係団体の財政状況及び健全化判断比率'!BS15="","",'各会計、関係団体の財政状況及び健全化判断比率'!BS15)</f>
        <v>山形県・酒田市病院機構</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wosVfLRc9SNNPaJBHPnfzGequgdZfCXhTJ8ppWMbUJJsRI89eKpbni4VssZtbg7UDed458kAoGVy0SO/tQC5KA==" saltValue="SEr7CGAuBL28J20aQCZJY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85" zoomScaleNormal="85" zoomScaleSheetLayoutView="100" workbookViewId="0">
      <selection activeCell="AO40" sqref="AO40:BC40"/>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572</v>
      </c>
      <c r="D34" s="1151"/>
      <c r="E34" s="1152"/>
      <c r="F34" s="32">
        <v>15.74</v>
      </c>
      <c r="G34" s="33">
        <v>16.850000000000001</v>
      </c>
      <c r="H34" s="33">
        <v>17.22</v>
      </c>
      <c r="I34" s="33">
        <v>16.43</v>
      </c>
      <c r="J34" s="34">
        <v>17.52</v>
      </c>
      <c r="K34" s="22"/>
      <c r="L34" s="22"/>
      <c r="M34" s="22"/>
      <c r="N34" s="22"/>
      <c r="O34" s="22"/>
      <c r="P34" s="22"/>
    </row>
    <row r="35" spans="1:16" ht="39" customHeight="1" x14ac:dyDescent="0.15">
      <c r="A35" s="22"/>
      <c r="B35" s="35"/>
      <c r="C35" s="1145" t="s">
        <v>573</v>
      </c>
      <c r="D35" s="1146"/>
      <c r="E35" s="1147"/>
      <c r="F35" s="36">
        <v>3.69</v>
      </c>
      <c r="G35" s="37">
        <v>5.0999999999999996</v>
      </c>
      <c r="H35" s="37">
        <v>5.62</v>
      </c>
      <c r="I35" s="37">
        <v>6.4</v>
      </c>
      <c r="J35" s="38">
        <v>5.48</v>
      </c>
      <c r="K35" s="22"/>
      <c r="L35" s="22"/>
      <c r="M35" s="22"/>
      <c r="N35" s="22"/>
      <c r="O35" s="22"/>
      <c r="P35" s="22"/>
    </row>
    <row r="36" spans="1:16" ht="39" customHeight="1" x14ac:dyDescent="0.15">
      <c r="A36" s="22"/>
      <c r="B36" s="35"/>
      <c r="C36" s="1145" t="s">
        <v>574</v>
      </c>
      <c r="D36" s="1146"/>
      <c r="E36" s="1147"/>
      <c r="F36" s="36">
        <v>2.16</v>
      </c>
      <c r="G36" s="37">
        <v>2.15</v>
      </c>
      <c r="H36" s="37">
        <v>3.2</v>
      </c>
      <c r="I36" s="37">
        <v>3.47</v>
      </c>
      <c r="J36" s="38">
        <v>3.86</v>
      </c>
      <c r="K36" s="22"/>
      <c r="L36" s="22"/>
      <c r="M36" s="22"/>
      <c r="N36" s="22"/>
      <c r="O36" s="22"/>
      <c r="P36" s="22"/>
    </row>
    <row r="37" spans="1:16" ht="39" customHeight="1" x14ac:dyDescent="0.15">
      <c r="A37" s="22"/>
      <c r="B37" s="35"/>
      <c r="C37" s="1145" t="s">
        <v>575</v>
      </c>
      <c r="D37" s="1146"/>
      <c r="E37" s="1147"/>
      <c r="F37" s="36">
        <v>1.08</v>
      </c>
      <c r="G37" s="37">
        <v>0.59</v>
      </c>
      <c r="H37" s="37">
        <v>1.01</v>
      </c>
      <c r="I37" s="37">
        <v>1.37</v>
      </c>
      <c r="J37" s="38">
        <v>1.74</v>
      </c>
      <c r="K37" s="22"/>
      <c r="L37" s="22"/>
      <c r="M37" s="22"/>
      <c r="N37" s="22"/>
      <c r="O37" s="22"/>
      <c r="P37" s="22"/>
    </row>
    <row r="38" spans="1:16" ht="39" customHeight="1" x14ac:dyDescent="0.15">
      <c r="A38" s="22"/>
      <c r="B38" s="35"/>
      <c r="C38" s="1145" t="s">
        <v>576</v>
      </c>
      <c r="D38" s="1146"/>
      <c r="E38" s="1147"/>
      <c r="F38" s="36">
        <v>0.01</v>
      </c>
      <c r="G38" s="37">
        <v>0.01</v>
      </c>
      <c r="H38" s="37">
        <v>0.02</v>
      </c>
      <c r="I38" s="37">
        <v>0.02</v>
      </c>
      <c r="J38" s="38">
        <v>0.15</v>
      </c>
      <c r="K38" s="22"/>
      <c r="L38" s="22"/>
      <c r="M38" s="22"/>
      <c r="N38" s="22"/>
      <c r="O38" s="22"/>
      <c r="P38" s="22"/>
    </row>
    <row r="39" spans="1:16" ht="39" customHeight="1" x14ac:dyDescent="0.15">
      <c r="A39" s="22"/>
      <c r="B39" s="35"/>
      <c r="C39" s="1145" t="s">
        <v>577</v>
      </c>
      <c r="D39" s="1146"/>
      <c r="E39" s="1147"/>
      <c r="F39" s="36">
        <v>0</v>
      </c>
      <c r="G39" s="37">
        <v>0</v>
      </c>
      <c r="H39" s="37">
        <v>0</v>
      </c>
      <c r="I39" s="37">
        <v>1.08</v>
      </c>
      <c r="J39" s="38">
        <v>0.09</v>
      </c>
      <c r="K39" s="22"/>
      <c r="L39" s="22"/>
      <c r="M39" s="22"/>
      <c r="N39" s="22"/>
      <c r="O39" s="22"/>
      <c r="P39" s="22"/>
    </row>
    <row r="40" spans="1:16" ht="39" customHeight="1" x14ac:dyDescent="0.15">
      <c r="A40" s="22"/>
      <c r="B40" s="35"/>
      <c r="C40" s="1145" t="s">
        <v>578</v>
      </c>
      <c r="D40" s="1146"/>
      <c r="E40" s="1147"/>
      <c r="F40" s="36">
        <v>1.43</v>
      </c>
      <c r="G40" s="37">
        <v>0.34</v>
      </c>
      <c r="H40" s="37">
        <v>0.14000000000000001</v>
      </c>
      <c r="I40" s="37">
        <v>0.01</v>
      </c>
      <c r="J40" s="38">
        <v>0.03</v>
      </c>
      <c r="K40" s="22"/>
      <c r="L40" s="22"/>
      <c r="M40" s="22"/>
      <c r="N40" s="22"/>
      <c r="O40" s="22"/>
      <c r="P40" s="22"/>
    </row>
    <row r="41" spans="1:16" ht="39" customHeight="1" x14ac:dyDescent="0.15">
      <c r="A41" s="22"/>
      <c r="B41" s="35"/>
      <c r="C41" s="1145" t="s">
        <v>579</v>
      </c>
      <c r="D41" s="1146"/>
      <c r="E41" s="1147"/>
      <c r="F41" s="36">
        <v>0.01</v>
      </c>
      <c r="G41" s="37">
        <v>0.02</v>
      </c>
      <c r="H41" s="37" t="s">
        <v>580</v>
      </c>
      <c r="I41" s="37">
        <v>0</v>
      </c>
      <c r="J41" s="38">
        <v>0</v>
      </c>
      <c r="K41" s="22"/>
      <c r="L41" s="22"/>
      <c r="M41" s="22"/>
      <c r="N41" s="22"/>
      <c r="O41" s="22"/>
      <c r="P41" s="22"/>
    </row>
    <row r="42" spans="1:16" ht="39" customHeight="1" x14ac:dyDescent="0.15">
      <c r="A42" s="22"/>
      <c r="B42" s="39"/>
      <c r="C42" s="1145" t="s">
        <v>581</v>
      </c>
      <c r="D42" s="1146"/>
      <c r="E42" s="1147"/>
      <c r="F42" s="36" t="s">
        <v>523</v>
      </c>
      <c r="G42" s="37" t="s">
        <v>523</v>
      </c>
      <c r="H42" s="37" t="s">
        <v>523</v>
      </c>
      <c r="I42" s="37" t="s">
        <v>523</v>
      </c>
      <c r="J42" s="38" t="s">
        <v>523</v>
      </c>
      <c r="K42" s="22"/>
      <c r="L42" s="22"/>
      <c r="M42" s="22"/>
      <c r="N42" s="22"/>
      <c r="O42" s="22"/>
      <c r="P42" s="22"/>
    </row>
    <row r="43" spans="1:16" ht="39" customHeight="1" thickBot="1" x14ac:dyDescent="0.2">
      <c r="A43" s="22"/>
      <c r="B43" s="40"/>
      <c r="C43" s="1148" t="s">
        <v>582</v>
      </c>
      <c r="D43" s="1149"/>
      <c r="E43" s="115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IdKB1dntsWcNRkmj3knPORdYxlEd/xOkCPFKWLM5vgcNfLmIE+9iGqu6DiFR+naZ7hRchoAIf1ZSud68qFU7w==" saltValue="Pzacajp16Ohjz8mw7wOx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50" zoomScale="85" zoomScaleNormal="85" zoomScaleSheetLayoutView="55" workbookViewId="0">
      <selection activeCell="L62" sqref="L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7533</v>
      </c>
      <c r="L45" s="60">
        <v>7281</v>
      </c>
      <c r="M45" s="60">
        <v>7370</v>
      </c>
      <c r="N45" s="60">
        <v>7515</v>
      </c>
      <c r="O45" s="61">
        <v>7560</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523</v>
      </c>
      <c r="L46" s="64" t="s">
        <v>523</v>
      </c>
      <c r="M46" s="64" t="s">
        <v>523</v>
      </c>
      <c r="N46" s="64" t="s">
        <v>523</v>
      </c>
      <c r="O46" s="65" t="s">
        <v>523</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523</v>
      </c>
      <c r="L47" s="64" t="s">
        <v>523</v>
      </c>
      <c r="M47" s="64" t="s">
        <v>523</v>
      </c>
      <c r="N47" s="64" t="s">
        <v>523</v>
      </c>
      <c r="O47" s="65" t="s">
        <v>523</v>
      </c>
      <c r="P47" s="48"/>
      <c r="Q47" s="48"/>
      <c r="R47" s="48"/>
      <c r="S47" s="48"/>
      <c r="T47" s="48"/>
      <c r="U47" s="48"/>
    </row>
    <row r="48" spans="1:21" ht="30.75" customHeight="1" x14ac:dyDescent="0.15">
      <c r="A48" s="48"/>
      <c r="B48" s="1178"/>
      <c r="C48" s="1179"/>
      <c r="D48" s="62"/>
      <c r="E48" s="1155" t="s">
        <v>14</v>
      </c>
      <c r="F48" s="1155"/>
      <c r="G48" s="1155"/>
      <c r="H48" s="1155"/>
      <c r="I48" s="1155"/>
      <c r="J48" s="1156"/>
      <c r="K48" s="63">
        <v>2236</v>
      </c>
      <c r="L48" s="64">
        <v>2359</v>
      </c>
      <c r="M48" s="64">
        <v>2326</v>
      </c>
      <c r="N48" s="64">
        <v>2287</v>
      </c>
      <c r="O48" s="65">
        <v>2141</v>
      </c>
      <c r="P48" s="48"/>
      <c r="Q48" s="48"/>
      <c r="R48" s="48"/>
      <c r="S48" s="48"/>
      <c r="T48" s="48"/>
      <c r="U48" s="48"/>
    </row>
    <row r="49" spans="1:21" ht="30.75" customHeight="1" x14ac:dyDescent="0.15">
      <c r="A49" s="48"/>
      <c r="B49" s="1178"/>
      <c r="C49" s="1179"/>
      <c r="D49" s="62"/>
      <c r="E49" s="1155" t="s">
        <v>15</v>
      </c>
      <c r="F49" s="1155"/>
      <c r="G49" s="1155"/>
      <c r="H49" s="1155"/>
      <c r="I49" s="1155"/>
      <c r="J49" s="1156"/>
      <c r="K49" s="63">
        <v>39</v>
      </c>
      <c r="L49" s="64">
        <v>44</v>
      </c>
      <c r="M49" s="64">
        <v>44</v>
      </c>
      <c r="N49" s="64">
        <v>51</v>
      </c>
      <c r="O49" s="65">
        <v>56</v>
      </c>
      <c r="P49" s="48"/>
      <c r="Q49" s="48"/>
      <c r="R49" s="48"/>
      <c r="S49" s="48"/>
      <c r="T49" s="48"/>
      <c r="U49" s="48"/>
    </row>
    <row r="50" spans="1:21" ht="30.75" customHeight="1" x14ac:dyDescent="0.15">
      <c r="A50" s="48"/>
      <c r="B50" s="1178"/>
      <c r="C50" s="1179"/>
      <c r="D50" s="62"/>
      <c r="E50" s="1155" t="s">
        <v>16</v>
      </c>
      <c r="F50" s="1155"/>
      <c r="G50" s="1155"/>
      <c r="H50" s="1155"/>
      <c r="I50" s="1155"/>
      <c r="J50" s="1156"/>
      <c r="K50" s="63">
        <v>42</v>
      </c>
      <c r="L50" s="64">
        <v>18</v>
      </c>
      <c r="M50" s="64">
        <v>14</v>
      </c>
      <c r="N50" s="64">
        <v>5</v>
      </c>
      <c r="O50" s="65">
        <v>5</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523</v>
      </c>
      <c r="L51" s="64">
        <v>0</v>
      </c>
      <c r="M51" s="64">
        <v>0</v>
      </c>
      <c r="N51" s="64">
        <v>0</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7534</v>
      </c>
      <c r="L52" s="64">
        <v>7328</v>
      </c>
      <c r="M52" s="64">
        <v>7434</v>
      </c>
      <c r="N52" s="64">
        <v>7401</v>
      </c>
      <c r="O52" s="65">
        <v>7415</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2316</v>
      </c>
      <c r="L53" s="69">
        <v>2374</v>
      </c>
      <c r="M53" s="69">
        <v>2320</v>
      </c>
      <c r="N53" s="69">
        <v>2457</v>
      </c>
      <c r="O53" s="70">
        <v>2347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1" t="s">
        <v>25</v>
      </c>
      <c r="C58" s="1162"/>
      <c r="D58" s="1167" t="s">
        <v>26</v>
      </c>
      <c r="E58" s="1168"/>
      <c r="F58" s="1168"/>
      <c r="G58" s="1168"/>
      <c r="H58" s="1168"/>
      <c r="I58" s="1168"/>
      <c r="J58" s="1169"/>
      <c r="K58" s="83" t="s">
        <v>615</v>
      </c>
      <c r="L58" s="84" t="s">
        <v>615</v>
      </c>
      <c r="M58" s="84" t="s">
        <v>615</v>
      </c>
      <c r="N58" s="84" t="s">
        <v>615</v>
      </c>
      <c r="O58" s="85" t="s">
        <v>615</v>
      </c>
    </row>
    <row r="59" spans="1:21" ht="31.5" customHeight="1" x14ac:dyDescent="0.15">
      <c r="B59" s="1163"/>
      <c r="C59" s="1164"/>
      <c r="D59" s="1170" t="s">
        <v>27</v>
      </c>
      <c r="E59" s="1171"/>
      <c r="F59" s="1171"/>
      <c r="G59" s="1171"/>
      <c r="H59" s="1171"/>
      <c r="I59" s="1171"/>
      <c r="J59" s="1172"/>
      <c r="K59" s="86" t="s">
        <v>615</v>
      </c>
      <c r="L59" s="87" t="s">
        <v>615</v>
      </c>
      <c r="M59" s="87" t="s">
        <v>615</v>
      </c>
      <c r="N59" s="87" t="s">
        <v>615</v>
      </c>
      <c r="O59" s="88" t="s">
        <v>615</v>
      </c>
    </row>
    <row r="60" spans="1:21" ht="31.5" customHeight="1" thickBot="1" x14ac:dyDescent="0.2">
      <c r="B60" s="1165"/>
      <c r="C60" s="1166"/>
      <c r="D60" s="1173" t="s">
        <v>28</v>
      </c>
      <c r="E60" s="1174"/>
      <c r="F60" s="1174"/>
      <c r="G60" s="1174"/>
      <c r="H60" s="1174"/>
      <c r="I60" s="1174"/>
      <c r="J60" s="1175"/>
      <c r="K60" s="89" t="s">
        <v>615</v>
      </c>
      <c r="L60" s="90" t="s">
        <v>615</v>
      </c>
      <c r="M60" s="90" t="s">
        <v>615</v>
      </c>
      <c r="N60" s="90" t="s">
        <v>615</v>
      </c>
      <c r="O60" s="91" t="s">
        <v>615</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nx/LH5V77YC1wdtWz0XWinN3q2GS4/SZ1NYKkubgO47ypD75wU2SoCHdGYPckJw2UZPGVbVapB9WQE5TElChQ==" saltValue="Kwp9bntxe7vZbP3Ks7/pZ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election activeCell="AO40" sqref="AO40:BC40"/>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565</v>
      </c>
      <c r="J40" s="103" t="s">
        <v>566</v>
      </c>
      <c r="K40" s="103" t="s">
        <v>567</v>
      </c>
      <c r="L40" s="103" t="s">
        <v>568</v>
      </c>
      <c r="M40" s="104" t="s">
        <v>569</v>
      </c>
    </row>
    <row r="41" spans="2:13" ht="27.75" customHeight="1" x14ac:dyDescent="0.15">
      <c r="B41" s="1196" t="s">
        <v>31</v>
      </c>
      <c r="C41" s="1197"/>
      <c r="D41" s="105"/>
      <c r="E41" s="1198" t="s">
        <v>32</v>
      </c>
      <c r="F41" s="1198"/>
      <c r="G41" s="1198"/>
      <c r="H41" s="1199"/>
      <c r="I41" s="355">
        <v>61430</v>
      </c>
      <c r="J41" s="356">
        <v>60561</v>
      </c>
      <c r="K41" s="356">
        <v>59494</v>
      </c>
      <c r="L41" s="356">
        <v>56642</v>
      </c>
      <c r="M41" s="357">
        <v>52397</v>
      </c>
    </row>
    <row r="42" spans="2:13" ht="27.75" customHeight="1" x14ac:dyDescent="0.15">
      <c r="B42" s="1186"/>
      <c r="C42" s="1187"/>
      <c r="D42" s="106"/>
      <c r="E42" s="1190" t="s">
        <v>33</v>
      </c>
      <c r="F42" s="1190"/>
      <c r="G42" s="1190"/>
      <c r="H42" s="1191"/>
      <c r="I42" s="358">
        <v>43</v>
      </c>
      <c r="J42" s="359">
        <v>26</v>
      </c>
      <c r="K42" s="359">
        <v>12</v>
      </c>
      <c r="L42" s="359">
        <v>8</v>
      </c>
      <c r="M42" s="360">
        <v>3</v>
      </c>
    </row>
    <row r="43" spans="2:13" ht="27.75" customHeight="1" x14ac:dyDescent="0.15">
      <c r="B43" s="1186"/>
      <c r="C43" s="1187"/>
      <c r="D43" s="106"/>
      <c r="E43" s="1190" t="s">
        <v>34</v>
      </c>
      <c r="F43" s="1190"/>
      <c r="G43" s="1190"/>
      <c r="H43" s="1191"/>
      <c r="I43" s="358">
        <v>24950</v>
      </c>
      <c r="J43" s="359">
        <v>22978</v>
      </c>
      <c r="K43" s="359">
        <v>21661</v>
      </c>
      <c r="L43" s="359">
        <v>20626</v>
      </c>
      <c r="M43" s="360">
        <v>18815</v>
      </c>
    </row>
    <row r="44" spans="2:13" ht="27.75" customHeight="1" x14ac:dyDescent="0.15">
      <c r="B44" s="1186"/>
      <c r="C44" s="1187"/>
      <c r="D44" s="106"/>
      <c r="E44" s="1190" t="s">
        <v>35</v>
      </c>
      <c r="F44" s="1190"/>
      <c r="G44" s="1190"/>
      <c r="H44" s="1191"/>
      <c r="I44" s="358">
        <v>350</v>
      </c>
      <c r="J44" s="359">
        <v>1665</v>
      </c>
      <c r="K44" s="359">
        <v>2564</v>
      </c>
      <c r="L44" s="359">
        <v>3603</v>
      </c>
      <c r="M44" s="360">
        <v>4101</v>
      </c>
    </row>
    <row r="45" spans="2:13" ht="27.75" customHeight="1" x14ac:dyDescent="0.15">
      <c r="B45" s="1186"/>
      <c r="C45" s="1187"/>
      <c r="D45" s="106"/>
      <c r="E45" s="1190" t="s">
        <v>36</v>
      </c>
      <c r="F45" s="1190"/>
      <c r="G45" s="1190"/>
      <c r="H45" s="1191"/>
      <c r="I45" s="358">
        <v>8174</v>
      </c>
      <c r="J45" s="359">
        <v>7657</v>
      </c>
      <c r="K45" s="359">
        <v>7419</v>
      </c>
      <c r="L45" s="359">
        <v>7261</v>
      </c>
      <c r="M45" s="360">
        <v>7131</v>
      </c>
    </row>
    <row r="46" spans="2:13" ht="27.75" customHeight="1" x14ac:dyDescent="0.15">
      <c r="B46" s="1186"/>
      <c r="C46" s="1187"/>
      <c r="D46" s="107"/>
      <c r="E46" s="1190" t="s">
        <v>37</v>
      </c>
      <c r="F46" s="1190"/>
      <c r="G46" s="1190"/>
      <c r="H46" s="1191"/>
      <c r="I46" s="358" t="s">
        <v>523</v>
      </c>
      <c r="J46" s="359" t="s">
        <v>523</v>
      </c>
      <c r="K46" s="359" t="s">
        <v>523</v>
      </c>
      <c r="L46" s="359" t="s">
        <v>523</v>
      </c>
      <c r="M46" s="360" t="s">
        <v>523</v>
      </c>
    </row>
    <row r="47" spans="2:13" ht="27.75" customHeight="1" x14ac:dyDescent="0.15">
      <c r="B47" s="1186"/>
      <c r="C47" s="1187"/>
      <c r="D47" s="108"/>
      <c r="E47" s="1200" t="s">
        <v>38</v>
      </c>
      <c r="F47" s="1201"/>
      <c r="G47" s="1201"/>
      <c r="H47" s="1202"/>
      <c r="I47" s="358" t="s">
        <v>523</v>
      </c>
      <c r="J47" s="359" t="s">
        <v>523</v>
      </c>
      <c r="K47" s="359" t="s">
        <v>523</v>
      </c>
      <c r="L47" s="359" t="s">
        <v>523</v>
      </c>
      <c r="M47" s="360" t="s">
        <v>523</v>
      </c>
    </row>
    <row r="48" spans="2:13" ht="27.75" customHeight="1" x14ac:dyDescent="0.15">
      <c r="B48" s="1186"/>
      <c r="C48" s="1187"/>
      <c r="D48" s="106"/>
      <c r="E48" s="1190" t="s">
        <v>39</v>
      </c>
      <c r="F48" s="1190"/>
      <c r="G48" s="1190"/>
      <c r="H48" s="1191"/>
      <c r="I48" s="358" t="s">
        <v>523</v>
      </c>
      <c r="J48" s="359" t="s">
        <v>523</v>
      </c>
      <c r="K48" s="359" t="s">
        <v>523</v>
      </c>
      <c r="L48" s="359" t="s">
        <v>523</v>
      </c>
      <c r="M48" s="360" t="s">
        <v>523</v>
      </c>
    </row>
    <row r="49" spans="2:13" ht="27.75" customHeight="1" x14ac:dyDescent="0.15">
      <c r="B49" s="1188"/>
      <c r="C49" s="1189"/>
      <c r="D49" s="106"/>
      <c r="E49" s="1190" t="s">
        <v>40</v>
      </c>
      <c r="F49" s="1190"/>
      <c r="G49" s="1190"/>
      <c r="H49" s="1191"/>
      <c r="I49" s="358" t="s">
        <v>523</v>
      </c>
      <c r="J49" s="359" t="s">
        <v>523</v>
      </c>
      <c r="K49" s="359" t="s">
        <v>523</v>
      </c>
      <c r="L49" s="359" t="s">
        <v>523</v>
      </c>
      <c r="M49" s="360" t="s">
        <v>523</v>
      </c>
    </row>
    <row r="50" spans="2:13" ht="27.75" customHeight="1" x14ac:dyDescent="0.15">
      <c r="B50" s="1184" t="s">
        <v>41</v>
      </c>
      <c r="C50" s="1185"/>
      <c r="D50" s="109"/>
      <c r="E50" s="1190" t="s">
        <v>42</v>
      </c>
      <c r="F50" s="1190"/>
      <c r="G50" s="1190"/>
      <c r="H50" s="1191"/>
      <c r="I50" s="358">
        <v>10301</v>
      </c>
      <c r="J50" s="359">
        <v>9585</v>
      </c>
      <c r="K50" s="359">
        <v>9574</v>
      </c>
      <c r="L50" s="359">
        <v>11786</v>
      </c>
      <c r="M50" s="360">
        <v>12614</v>
      </c>
    </row>
    <row r="51" spans="2:13" ht="27.75" customHeight="1" x14ac:dyDescent="0.15">
      <c r="B51" s="1186"/>
      <c r="C51" s="1187"/>
      <c r="D51" s="106"/>
      <c r="E51" s="1190" t="s">
        <v>43</v>
      </c>
      <c r="F51" s="1190"/>
      <c r="G51" s="1190"/>
      <c r="H51" s="1191"/>
      <c r="I51" s="358">
        <v>13507</v>
      </c>
      <c r="J51" s="359">
        <v>12945</v>
      </c>
      <c r="K51" s="359">
        <v>12667</v>
      </c>
      <c r="L51" s="359">
        <v>12530</v>
      </c>
      <c r="M51" s="360">
        <v>11707</v>
      </c>
    </row>
    <row r="52" spans="2:13" ht="27.75" customHeight="1" x14ac:dyDescent="0.15">
      <c r="B52" s="1188"/>
      <c r="C52" s="1189"/>
      <c r="D52" s="106"/>
      <c r="E52" s="1190" t="s">
        <v>44</v>
      </c>
      <c r="F52" s="1190"/>
      <c r="G52" s="1190"/>
      <c r="H52" s="1191"/>
      <c r="I52" s="358">
        <v>63162</v>
      </c>
      <c r="J52" s="359">
        <v>61710</v>
      </c>
      <c r="K52" s="359">
        <v>59908</v>
      </c>
      <c r="L52" s="359">
        <v>56797</v>
      </c>
      <c r="M52" s="360">
        <v>54179</v>
      </c>
    </row>
    <row r="53" spans="2:13" ht="27.75" customHeight="1" thickBot="1" x14ac:dyDescent="0.2">
      <c r="B53" s="1192" t="s">
        <v>45</v>
      </c>
      <c r="C53" s="1193"/>
      <c r="D53" s="110"/>
      <c r="E53" s="1194" t="s">
        <v>46</v>
      </c>
      <c r="F53" s="1194"/>
      <c r="G53" s="1194"/>
      <c r="H53" s="1195"/>
      <c r="I53" s="361">
        <v>7976</v>
      </c>
      <c r="J53" s="362">
        <v>8646</v>
      </c>
      <c r="K53" s="362">
        <v>9002</v>
      </c>
      <c r="L53" s="362">
        <v>7027</v>
      </c>
      <c r="M53" s="363">
        <v>3946</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geHBq1tS8nKMs3Y+uKRgwfWfWm2c5W3VtQ5u2k1mp9wEekcxxpgmUQ3pSaqR7SoVGCp6ECGyyb9N1/X/PhtvtA==" saltValue="DpRvkKbVE1lT25gfrVRY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51" zoomScale="85" zoomScaleNormal="85" zoomScaleSheetLayoutView="100" workbookViewId="0">
      <selection activeCell="I53" sqref="H53:I5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49</v>
      </c>
      <c r="D55" s="1211"/>
      <c r="E55" s="1212"/>
      <c r="F55" s="122">
        <v>2864</v>
      </c>
      <c r="G55" s="122">
        <v>3268</v>
      </c>
      <c r="H55" s="123">
        <v>3663</v>
      </c>
    </row>
    <row r="56" spans="2:8" ht="52.5" customHeight="1" x14ac:dyDescent="0.15">
      <c r="B56" s="124"/>
      <c r="C56" s="1213" t="s">
        <v>50</v>
      </c>
      <c r="D56" s="1213"/>
      <c r="E56" s="1214"/>
      <c r="F56" s="125">
        <v>1099</v>
      </c>
      <c r="G56" s="125">
        <v>1771</v>
      </c>
      <c r="H56" s="126">
        <v>1286</v>
      </c>
    </row>
    <row r="57" spans="2:8" ht="53.25" customHeight="1" x14ac:dyDescent="0.15">
      <c r="B57" s="124"/>
      <c r="C57" s="1215" t="s">
        <v>51</v>
      </c>
      <c r="D57" s="1215"/>
      <c r="E57" s="1216"/>
      <c r="F57" s="127">
        <v>4882</v>
      </c>
      <c r="G57" s="127">
        <v>5117</v>
      </c>
      <c r="H57" s="128">
        <v>5781</v>
      </c>
    </row>
    <row r="58" spans="2:8" ht="45.75" customHeight="1" x14ac:dyDescent="0.15">
      <c r="B58" s="129"/>
      <c r="C58" s="1203" t="s">
        <v>589</v>
      </c>
      <c r="D58" s="1204"/>
      <c r="E58" s="1205"/>
      <c r="F58" s="130">
        <v>2897</v>
      </c>
      <c r="G58" s="130">
        <v>2413</v>
      </c>
      <c r="H58" s="131">
        <v>1873</v>
      </c>
    </row>
    <row r="59" spans="2:8" ht="45.75" customHeight="1" x14ac:dyDescent="0.15">
      <c r="B59" s="129"/>
      <c r="C59" s="1203" t="s">
        <v>590</v>
      </c>
      <c r="D59" s="1204"/>
      <c r="E59" s="1205"/>
      <c r="F59" s="130">
        <v>0</v>
      </c>
      <c r="G59" s="130">
        <v>500</v>
      </c>
      <c r="H59" s="131">
        <v>1420</v>
      </c>
    </row>
    <row r="60" spans="2:8" ht="45.75" customHeight="1" x14ac:dyDescent="0.15">
      <c r="B60" s="129"/>
      <c r="C60" s="1203" t="s">
        <v>591</v>
      </c>
      <c r="D60" s="1204"/>
      <c r="E60" s="1205"/>
      <c r="F60" s="130">
        <v>557</v>
      </c>
      <c r="G60" s="130">
        <v>700</v>
      </c>
      <c r="H60" s="131">
        <v>779</v>
      </c>
    </row>
    <row r="61" spans="2:8" ht="45.75" customHeight="1" x14ac:dyDescent="0.15">
      <c r="B61" s="129"/>
      <c r="C61" s="1203" t="s">
        <v>592</v>
      </c>
      <c r="D61" s="1204"/>
      <c r="E61" s="1205"/>
      <c r="F61" s="130">
        <v>10</v>
      </c>
      <c r="G61" s="130">
        <v>10</v>
      </c>
      <c r="H61" s="131">
        <v>304</v>
      </c>
    </row>
    <row r="62" spans="2:8" ht="45.75" customHeight="1" thickBot="1" x14ac:dyDescent="0.2">
      <c r="B62" s="132"/>
      <c r="C62" s="1206" t="s">
        <v>593</v>
      </c>
      <c r="D62" s="1207"/>
      <c r="E62" s="1208"/>
      <c r="F62" s="133">
        <v>234</v>
      </c>
      <c r="G62" s="133">
        <v>313</v>
      </c>
      <c r="H62" s="134">
        <v>269</v>
      </c>
    </row>
    <row r="63" spans="2:8" ht="52.5" customHeight="1" thickBot="1" x14ac:dyDescent="0.2">
      <c r="B63" s="135"/>
      <c r="C63" s="1209" t="s">
        <v>52</v>
      </c>
      <c r="D63" s="1209"/>
      <c r="E63" s="1210"/>
      <c r="F63" s="136">
        <v>8845</v>
      </c>
      <c r="G63" s="136">
        <v>10155</v>
      </c>
      <c r="H63" s="137">
        <v>10730</v>
      </c>
    </row>
    <row r="64" spans="2:8" x14ac:dyDescent="0.15"/>
  </sheetData>
  <sheetProtection algorithmName="SHA-512" hashValue="grJ+i35HtmH95VFjDyb1DBAsPQ5yPJb8JBxhT7299UuOOqI8PE3ooW9rp0v4L159+KHs9TrTjd9T4KSS3MmXNA==" saltValue="JIDJNXytM55HI+jqCpb4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562</v>
      </c>
      <c r="G2" s="151"/>
      <c r="H2" s="152"/>
    </row>
    <row r="3" spans="1:8" x14ac:dyDescent="0.15">
      <c r="A3" s="148" t="s">
        <v>555</v>
      </c>
      <c r="B3" s="153"/>
      <c r="C3" s="154"/>
      <c r="D3" s="155">
        <v>47179</v>
      </c>
      <c r="E3" s="156"/>
      <c r="F3" s="157">
        <v>66863</v>
      </c>
      <c r="G3" s="158"/>
      <c r="H3" s="159"/>
    </row>
    <row r="4" spans="1:8" x14ac:dyDescent="0.15">
      <c r="A4" s="160"/>
      <c r="B4" s="161"/>
      <c r="C4" s="162"/>
      <c r="D4" s="163">
        <v>22488</v>
      </c>
      <c r="E4" s="164"/>
      <c r="F4" s="165">
        <v>32770</v>
      </c>
      <c r="G4" s="166"/>
      <c r="H4" s="167"/>
    </row>
    <row r="5" spans="1:8" x14ac:dyDescent="0.15">
      <c r="A5" s="148" t="s">
        <v>557</v>
      </c>
      <c r="B5" s="153"/>
      <c r="C5" s="154"/>
      <c r="D5" s="155">
        <v>58951</v>
      </c>
      <c r="E5" s="156"/>
      <c r="F5" s="157">
        <v>72051</v>
      </c>
      <c r="G5" s="158"/>
      <c r="H5" s="159"/>
    </row>
    <row r="6" spans="1:8" x14ac:dyDescent="0.15">
      <c r="A6" s="160"/>
      <c r="B6" s="161"/>
      <c r="C6" s="162"/>
      <c r="D6" s="163">
        <v>25604</v>
      </c>
      <c r="E6" s="164"/>
      <c r="F6" s="165">
        <v>34140</v>
      </c>
      <c r="G6" s="166"/>
      <c r="H6" s="167"/>
    </row>
    <row r="7" spans="1:8" x14ac:dyDescent="0.15">
      <c r="A7" s="148" t="s">
        <v>558</v>
      </c>
      <c r="B7" s="153"/>
      <c r="C7" s="154"/>
      <c r="D7" s="155">
        <v>99930</v>
      </c>
      <c r="E7" s="156"/>
      <c r="F7" s="157">
        <v>72756</v>
      </c>
      <c r="G7" s="158"/>
      <c r="H7" s="159"/>
    </row>
    <row r="8" spans="1:8" x14ac:dyDescent="0.15">
      <c r="A8" s="160"/>
      <c r="B8" s="161"/>
      <c r="C8" s="162"/>
      <c r="D8" s="163">
        <v>19518</v>
      </c>
      <c r="E8" s="164"/>
      <c r="F8" s="165">
        <v>32117</v>
      </c>
      <c r="G8" s="166"/>
      <c r="H8" s="167"/>
    </row>
    <row r="9" spans="1:8" x14ac:dyDescent="0.15">
      <c r="A9" s="148" t="s">
        <v>559</v>
      </c>
      <c r="B9" s="153"/>
      <c r="C9" s="154"/>
      <c r="D9" s="155">
        <v>78400</v>
      </c>
      <c r="E9" s="156"/>
      <c r="F9" s="157">
        <v>43955</v>
      </c>
      <c r="G9" s="158"/>
      <c r="H9" s="159"/>
    </row>
    <row r="10" spans="1:8" x14ac:dyDescent="0.15">
      <c r="A10" s="160"/>
      <c r="B10" s="161"/>
      <c r="C10" s="162"/>
      <c r="D10" s="163">
        <v>15164</v>
      </c>
      <c r="E10" s="164"/>
      <c r="F10" s="165">
        <v>21318</v>
      </c>
      <c r="G10" s="166"/>
      <c r="H10" s="167"/>
    </row>
    <row r="11" spans="1:8" x14ac:dyDescent="0.15">
      <c r="A11" s="148" t="s">
        <v>560</v>
      </c>
      <c r="B11" s="153"/>
      <c r="C11" s="154"/>
      <c r="D11" s="155">
        <v>57611</v>
      </c>
      <c r="E11" s="156"/>
      <c r="F11" s="157">
        <v>41921</v>
      </c>
      <c r="G11" s="158"/>
      <c r="H11" s="159"/>
    </row>
    <row r="12" spans="1:8" x14ac:dyDescent="0.15">
      <c r="A12" s="160"/>
      <c r="B12" s="161"/>
      <c r="C12" s="168"/>
      <c r="D12" s="163">
        <v>27617</v>
      </c>
      <c r="E12" s="164"/>
      <c r="F12" s="165">
        <v>21655</v>
      </c>
      <c r="G12" s="166"/>
      <c r="H12" s="167"/>
    </row>
    <row r="13" spans="1:8" x14ac:dyDescent="0.15">
      <c r="A13" s="148"/>
      <c r="B13" s="153"/>
      <c r="C13" s="169"/>
      <c r="D13" s="170">
        <v>68414</v>
      </c>
      <c r="E13" s="171"/>
      <c r="F13" s="172">
        <v>59509</v>
      </c>
      <c r="G13" s="173"/>
      <c r="H13" s="159"/>
    </row>
    <row r="14" spans="1:8" x14ac:dyDescent="0.15">
      <c r="A14" s="160"/>
      <c r="B14" s="161"/>
      <c r="C14" s="162"/>
      <c r="D14" s="163">
        <v>22078</v>
      </c>
      <c r="E14" s="164"/>
      <c r="F14" s="165">
        <v>28400</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3.71</v>
      </c>
      <c r="C19" s="174">
        <f>ROUND(VALUE(SUBSTITUTE(実質収支比率等に係る経年分析!G$48,"▲","-")),2)</f>
        <v>5.13</v>
      </c>
      <c r="D19" s="174">
        <f>ROUND(VALUE(SUBSTITUTE(実質収支比率等に係る経年分析!H$48,"▲","-")),2)</f>
        <v>5.62</v>
      </c>
      <c r="E19" s="174">
        <f>ROUND(VALUE(SUBSTITUTE(実質収支比率等に係る経年分析!I$48,"▲","-")),2)</f>
        <v>6.41</v>
      </c>
      <c r="F19" s="174">
        <f>ROUND(VALUE(SUBSTITUTE(実質収支比率等に係る経年分析!J$48,"▲","-")),2)</f>
        <v>5.49</v>
      </c>
    </row>
    <row r="20" spans="1:11" x14ac:dyDescent="0.15">
      <c r="A20" s="174" t="s">
        <v>56</v>
      </c>
      <c r="B20" s="174">
        <f>ROUND(VALUE(SUBSTITUTE(実質収支比率等に係る経年分析!F$47,"▲","-")),2)</f>
        <v>10.33</v>
      </c>
      <c r="C20" s="174">
        <f>ROUND(VALUE(SUBSTITUTE(実質収支比率等に係る経年分析!G$47,"▲","-")),2)</f>
        <v>11.18</v>
      </c>
      <c r="D20" s="174">
        <f>ROUND(VALUE(SUBSTITUTE(実質収支比率等に係る経年分析!H$47,"▲","-")),2)</f>
        <v>9.76</v>
      </c>
      <c r="E20" s="174">
        <f>ROUND(VALUE(SUBSTITUTE(実質収支比率等に係る経年分析!I$47,"▲","-")),2)</f>
        <v>10.82</v>
      </c>
      <c r="F20" s="174">
        <f>ROUND(VALUE(SUBSTITUTE(実質収支比率等に係る経年分析!J$47,"▲","-")),2)</f>
        <v>12.49</v>
      </c>
    </row>
    <row r="21" spans="1:11" x14ac:dyDescent="0.15">
      <c r="A21" s="174" t="s">
        <v>57</v>
      </c>
      <c r="B21" s="174">
        <f>IF(ISNUMBER(VALUE(SUBSTITUTE(実質収支比率等に係る経年分析!F$49,"▲","-"))),ROUND(VALUE(SUBSTITUTE(実質収支比率等に係る経年分析!F$49,"▲","-")),2),NA())</f>
        <v>-1</v>
      </c>
      <c r="C21" s="174">
        <f>IF(ISNUMBER(VALUE(SUBSTITUTE(実質収支比率等に係る経年分析!G$49,"▲","-"))),ROUND(VALUE(SUBSTITUTE(実質収支比率等に係る経年分析!G$49,"▲","-")),2),NA())</f>
        <v>2.29</v>
      </c>
      <c r="D21" s="174">
        <f>IF(ISNUMBER(VALUE(SUBSTITUTE(実質収支比率等に係る経年分析!H$49,"▲","-"))),ROUND(VALUE(SUBSTITUTE(実質収支比率等に係る経年分析!H$49,"▲","-")),2),NA())</f>
        <v>-0.67</v>
      </c>
      <c r="E21" s="174">
        <f>IF(ISNUMBER(VALUE(SUBSTITUTE(実質収支比率等に係る経年分析!I$49,"▲","-"))),ROUND(VALUE(SUBSTITUTE(実質収支比率等に係る経年分析!I$49,"▲","-")),2),NA())</f>
        <v>4.3</v>
      </c>
      <c r="F21" s="174">
        <f>IF(ISNUMBER(VALUE(SUBSTITUTE(実質収支比率等に係る経年分析!J$49,"▲","-"))),ROUND(VALUE(SUBSTITUTE(実質収支比率等に係る経年分析!J$49,"▲","-")),2),NA())</f>
        <v>1.71</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酒田市駐車場事業特別会計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酒田市国民健康保険特別会計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1.43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0.14000000000000001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酒田市風力発電事業特別会計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x14ac:dyDescent="0.15">
      <c r="A32" s="175" t="str">
        <f>IF(連結実質赤字比率に係る赤字・黒字の構成分析!C$38="",NA(),連結実質赤字比率に係る赤字・黒字の構成分析!C$38)</f>
        <v>酒田市後期高齢者医療事業特別会計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0.15</v>
      </c>
    </row>
    <row r="33" spans="1:16" x14ac:dyDescent="0.15">
      <c r="A33" s="175" t="str">
        <f>IF(連結実質赤字比率に係る赤字・黒字の構成分析!C$37="",NA(),連結実質赤字比率に係る赤字・黒字の構成分析!C$37)</f>
        <v>酒田市介護保険特別会計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1.74</v>
      </c>
    </row>
    <row r="34" spans="1:16" x14ac:dyDescent="0.15">
      <c r="A34" s="175" t="str">
        <f>IF(連結実質赤字比率に係る赤字・黒字の構成分析!C$36="",NA(),連結実質赤字比率に係る赤字・黒字の構成分析!C$36)</f>
        <v>酒田市下水道事業会計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2.16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2.15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3.47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3.86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3.69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5.0999999999999996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5.62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5.48</v>
      </c>
    </row>
    <row r="36" spans="1:16" x14ac:dyDescent="0.15">
      <c r="A36" s="175" t="str">
        <f>IF(連結実質赤字比率に係る赤字・黒字の構成分析!C$34="",NA(),連結実質赤字比率に係る赤字・黒字の構成分析!C$34)</f>
        <v>酒田市水道事業会計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15.74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16.850000000000001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17.22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16.43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17.52</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7534</v>
      </c>
      <c r="E42" s="176"/>
      <c r="F42" s="176"/>
      <c r="G42" s="176">
        <f>'実質公債費比率（分子）の構造'!L$52</f>
        <v>7328</v>
      </c>
      <c r="H42" s="176"/>
      <c r="I42" s="176"/>
      <c r="J42" s="176">
        <f>'実質公債費比率（分子）の構造'!M$52</f>
        <v>7434</v>
      </c>
      <c r="K42" s="176"/>
      <c r="L42" s="176"/>
      <c r="M42" s="176">
        <f>'実質公債費比率（分子）の構造'!N$52</f>
        <v>7401</v>
      </c>
      <c r="N42" s="176"/>
      <c r="O42" s="176"/>
      <c r="P42" s="176">
        <f>'実質公債費比率（分子）の構造'!O$52</f>
        <v>7415</v>
      </c>
    </row>
    <row r="43" spans="1:16" x14ac:dyDescent="0.15">
      <c r="A43" s="176" t="s">
        <v>65</v>
      </c>
      <c r="B43" s="176" t="str">
        <f>'実質公債費比率（分子）の構造'!K$51</f>
        <v>-</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66</v>
      </c>
      <c r="B44" s="176">
        <f>'実質公債費比率（分子）の構造'!K$50</f>
        <v>42</v>
      </c>
      <c r="C44" s="176"/>
      <c r="D44" s="176"/>
      <c r="E44" s="176">
        <f>'実質公債費比率（分子）の構造'!L$50</f>
        <v>18</v>
      </c>
      <c r="F44" s="176"/>
      <c r="G44" s="176"/>
      <c r="H44" s="176">
        <f>'実質公債費比率（分子）の構造'!M$50</f>
        <v>14</v>
      </c>
      <c r="I44" s="176"/>
      <c r="J44" s="176"/>
      <c r="K44" s="176">
        <f>'実質公債費比率（分子）の構造'!N$50</f>
        <v>5</v>
      </c>
      <c r="L44" s="176"/>
      <c r="M44" s="176"/>
      <c r="N44" s="176">
        <f>'実質公債費比率（分子）の構造'!O$50</f>
        <v>5</v>
      </c>
      <c r="O44" s="176"/>
      <c r="P44" s="176"/>
    </row>
    <row r="45" spans="1:16" x14ac:dyDescent="0.15">
      <c r="A45" s="176" t="s">
        <v>67</v>
      </c>
      <c r="B45" s="176">
        <f>'実質公債費比率（分子）の構造'!K$49</f>
        <v>39</v>
      </c>
      <c r="C45" s="176"/>
      <c r="D45" s="176"/>
      <c r="E45" s="176">
        <f>'実質公債費比率（分子）の構造'!L$49</f>
        <v>44</v>
      </c>
      <c r="F45" s="176"/>
      <c r="G45" s="176"/>
      <c r="H45" s="176">
        <f>'実質公債費比率（分子）の構造'!M$49</f>
        <v>44</v>
      </c>
      <c r="I45" s="176"/>
      <c r="J45" s="176"/>
      <c r="K45" s="176">
        <f>'実質公債費比率（分子）の構造'!N$49</f>
        <v>51</v>
      </c>
      <c r="L45" s="176"/>
      <c r="M45" s="176"/>
      <c r="N45" s="176">
        <f>'実質公債費比率（分子）の構造'!O$49</f>
        <v>56</v>
      </c>
      <c r="O45" s="176"/>
      <c r="P45" s="176"/>
    </row>
    <row r="46" spans="1:16" x14ac:dyDescent="0.15">
      <c r="A46" s="176" t="s">
        <v>68</v>
      </c>
      <c r="B46" s="176">
        <f>'実質公債費比率（分子）の構造'!K$48</f>
        <v>2236</v>
      </c>
      <c r="C46" s="176"/>
      <c r="D46" s="176"/>
      <c r="E46" s="176">
        <f>'実質公債費比率（分子）の構造'!L$48</f>
        <v>2359</v>
      </c>
      <c r="F46" s="176"/>
      <c r="G46" s="176"/>
      <c r="H46" s="176">
        <f>'実質公債費比率（分子）の構造'!M$48</f>
        <v>2326</v>
      </c>
      <c r="I46" s="176"/>
      <c r="J46" s="176"/>
      <c r="K46" s="176">
        <f>'実質公債費比率（分子）の構造'!N$48</f>
        <v>2287</v>
      </c>
      <c r="L46" s="176"/>
      <c r="M46" s="176"/>
      <c r="N46" s="176">
        <f>'実質公債費比率（分子）の構造'!O$48</f>
        <v>2141</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7533</v>
      </c>
      <c r="C49" s="176"/>
      <c r="D49" s="176"/>
      <c r="E49" s="176">
        <f>'実質公債費比率（分子）の構造'!L$45</f>
        <v>7281</v>
      </c>
      <c r="F49" s="176"/>
      <c r="G49" s="176"/>
      <c r="H49" s="176">
        <f>'実質公債費比率（分子）の構造'!M$45</f>
        <v>7370</v>
      </c>
      <c r="I49" s="176"/>
      <c r="J49" s="176"/>
      <c r="K49" s="176">
        <f>'実質公債費比率（分子）の構造'!N$45</f>
        <v>7515</v>
      </c>
      <c r="L49" s="176"/>
      <c r="M49" s="176"/>
      <c r="N49" s="176">
        <f>'実質公債費比率（分子）の構造'!O$45</f>
        <v>7560</v>
      </c>
      <c r="O49" s="176"/>
      <c r="P49" s="176"/>
    </row>
    <row r="50" spans="1:16" x14ac:dyDescent="0.15">
      <c r="A50" s="176" t="s">
        <v>72</v>
      </c>
      <c r="B50" s="176" t="e">
        <f>NA()</f>
        <v>#N/A</v>
      </c>
      <c r="C50" s="176">
        <f>IF(ISNUMBER('実質公債費比率（分子）の構造'!K$53),'実質公債費比率（分子）の構造'!K$53,NA())</f>
        <v>2316</v>
      </c>
      <c r="D50" s="176" t="e">
        <f>NA()</f>
        <v>#N/A</v>
      </c>
      <c r="E50" s="176" t="e">
        <f>NA()</f>
        <v>#N/A</v>
      </c>
      <c r="F50" s="176">
        <f>IF(ISNUMBER('実質公債費比率（分子）の構造'!L$53),'実質公債費比率（分子）の構造'!L$53,NA())</f>
        <v>2374</v>
      </c>
      <c r="G50" s="176" t="e">
        <f>NA()</f>
        <v>#N/A</v>
      </c>
      <c r="H50" s="176" t="e">
        <f>NA()</f>
        <v>#N/A</v>
      </c>
      <c r="I50" s="176">
        <f>IF(ISNUMBER('実質公債費比率（分子）の構造'!M$53),'実質公債費比率（分子）の構造'!M$53,NA())</f>
        <v>2320</v>
      </c>
      <c r="J50" s="176" t="e">
        <f>NA()</f>
        <v>#N/A</v>
      </c>
      <c r="K50" s="176" t="e">
        <f>NA()</f>
        <v>#N/A</v>
      </c>
      <c r="L50" s="176">
        <f>IF(ISNUMBER('実質公債費比率（分子）の構造'!N$53),'実質公債費比率（分子）の構造'!N$53,NA())</f>
        <v>2457</v>
      </c>
      <c r="M50" s="176" t="e">
        <f>NA()</f>
        <v>#N/A</v>
      </c>
      <c r="N50" s="176" t="e">
        <f>NA()</f>
        <v>#N/A</v>
      </c>
      <c r="O50" s="176">
        <f>IF(ISNUMBER('実質公債費比率（分子）の構造'!O$53),'実質公債費比率（分子）の構造'!O$53,NA())</f>
        <v>2347</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63162</v>
      </c>
      <c r="E56" s="175"/>
      <c r="F56" s="175"/>
      <c r="G56" s="175">
        <f>'将来負担比率（分子）の構造'!J$52</f>
        <v>61710</v>
      </c>
      <c r="H56" s="175"/>
      <c r="I56" s="175"/>
      <c r="J56" s="175">
        <f>'将来負担比率（分子）の構造'!K$52</f>
        <v>59908</v>
      </c>
      <c r="K56" s="175"/>
      <c r="L56" s="175"/>
      <c r="M56" s="175">
        <f>'将来負担比率（分子）の構造'!L$52</f>
        <v>56797</v>
      </c>
      <c r="N56" s="175"/>
      <c r="O56" s="175"/>
      <c r="P56" s="175">
        <f>'将来負担比率（分子）の構造'!M$52</f>
        <v>54179</v>
      </c>
    </row>
    <row r="57" spans="1:16" x14ac:dyDescent="0.15">
      <c r="A57" s="175" t="s">
        <v>43</v>
      </c>
      <c r="B57" s="175"/>
      <c r="C57" s="175"/>
      <c r="D57" s="175">
        <f>'将来負担比率（分子）の構造'!I$51</f>
        <v>13507</v>
      </c>
      <c r="E57" s="175"/>
      <c r="F57" s="175"/>
      <c r="G57" s="175">
        <f>'将来負担比率（分子）の構造'!J$51</f>
        <v>12945</v>
      </c>
      <c r="H57" s="175"/>
      <c r="I57" s="175"/>
      <c r="J57" s="175">
        <f>'将来負担比率（分子）の構造'!K$51</f>
        <v>12667</v>
      </c>
      <c r="K57" s="175"/>
      <c r="L57" s="175"/>
      <c r="M57" s="175">
        <f>'将来負担比率（分子）の構造'!L$51</f>
        <v>12530</v>
      </c>
      <c r="N57" s="175"/>
      <c r="O57" s="175"/>
      <c r="P57" s="175">
        <f>'将来負担比率（分子）の構造'!M$51</f>
        <v>11707</v>
      </c>
    </row>
    <row r="58" spans="1:16" x14ac:dyDescent="0.15">
      <c r="A58" s="175" t="s">
        <v>42</v>
      </c>
      <c r="B58" s="175"/>
      <c r="C58" s="175"/>
      <c r="D58" s="175">
        <f>'将来負担比率（分子）の構造'!I$50</f>
        <v>10301</v>
      </c>
      <c r="E58" s="175"/>
      <c r="F58" s="175"/>
      <c r="G58" s="175">
        <f>'将来負担比率（分子）の構造'!J$50</f>
        <v>9585</v>
      </c>
      <c r="H58" s="175"/>
      <c r="I58" s="175"/>
      <c r="J58" s="175">
        <f>'将来負担比率（分子）の構造'!K$50</f>
        <v>9574</v>
      </c>
      <c r="K58" s="175"/>
      <c r="L58" s="175"/>
      <c r="M58" s="175">
        <f>'将来負担比率（分子）の構造'!L$50</f>
        <v>11786</v>
      </c>
      <c r="N58" s="175"/>
      <c r="O58" s="175"/>
      <c r="P58" s="175">
        <f>'将来負担比率（分子）の構造'!M$50</f>
        <v>12614</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8174</v>
      </c>
      <c r="C62" s="175"/>
      <c r="D62" s="175"/>
      <c r="E62" s="175">
        <f>'将来負担比率（分子）の構造'!J$45</f>
        <v>7657</v>
      </c>
      <c r="F62" s="175"/>
      <c r="G62" s="175"/>
      <c r="H62" s="175">
        <f>'将来負担比率（分子）の構造'!K$45</f>
        <v>7419</v>
      </c>
      <c r="I62" s="175"/>
      <c r="J62" s="175"/>
      <c r="K62" s="175">
        <f>'将来負担比率（分子）の構造'!L$45</f>
        <v>7261</v>
      </c>
      <c r="L62" s="175"/>
      <c r="M62" s="175"/>
      <c r="N62" s="175">
        <f>'将来負担比率（分子）の構造'!M$45</f>
        <v>7131</v>
      </c>
      <c r="O62" s="175"/>
      <c r="P62" s="175"/>
    </row>
    <row r="63" spans="1:16" x14ac:dyDescent="0.15">
      <c r="A63" s="175" t="s">
        <v>35</v>
      </c>
      <c r="B63" s="175">
        <f>'将来負担比率（分子）の構造'!I$44</f>
        <v>350</v>
      </c>
      <c r="C63" s="175"/>
      <c r="D63" s="175"/>
      <c r="E63" s="175">
        <f>'将来負担比率（分子）の構造'!J$44</f>
        <v>1665</v>
      </c>
      <c r="F63" s="175"/>
      <c r="G63" s="175"/>
      <c r="H63" s="175">
        <f>'将来負担比率（分子）の構造'!K$44</f>
        <v>2564</v>
      </c>
      <c r="I63" s="175"/>
      <c r="J63" s="175"/>
      <c r="K63" s="175">
        <f>'将来負担比率（分子）の構造'!L$44</f>
        <v>3603</v>
      </c>
      <c r="L63" s="175"/>
      <c r="M63" s="175"/>
      <c r="N63" s="175">
        <f>'将来負担比率（分子）の構造'!M$44</f>
        <v>4101</v>
      </c>
      <c r="O63" s="175"/>
      <c r="P63" s="175"/>
    </row>
    <row r="64" spans="1:16" x14ac:dyDescent="0.15">
      <c r="A64" s="175" t="s">
        <v>34</v>
      </c>
      <c r="B64" s="175">
        <f>'将来負担比率（分子）の構造'!I$43</f>
        <v>24950</v>
      </c>
      <c r="C64" s="175"/>
      <c r="D64" s="175"/>
      <c r="E64" s="175">
        <f>'将来負担比率（分子）の構造'!J$43</f>
        <v>22978</v>
      </c>
      <c r="F64" s="175"/>
      <c r="G64" s="175"/>
      <c r="H64" s="175">
        <f>'将来負担比率（分子）の構造'!K$43</f>
        <v>21661</v>
      </c>
      <c r="I64" s="175"/>
      <c r="J64" s="175"/>
      <c r="K64" s="175">
        <f>'将来負担比率（分子）の構造'!L$43</f>
        <v>20626</v>
      </c>
      <c r="L64" s="175"/>
      <c r="M64" s="175"/>
      <c r="N64" s="175">
        <f>'将来負担比率（分子）の構造'!M$43</f>
        <v>18815</v>
      </c>
      <c r="O64" s="175"/>
      <c r="P64" s="175"/>
    </row>
    <row r="65" spans="1:16" x14ac:dyDescent="0.15">
      <c r="A65" s="175" t="s">
        <v>33</v>
      </c>
      <c r="B65" s="175">
        <f>'将来負担比率（分子）の構造'!I$42</f>
        <v>43</v>
      </c>
      <c r="C65" s="175"/>
      <c r="D65" s="175"/>
      <c r="E65" s="175">
        <f>'将来負担比率（分子）の構造'!J$42</f>
        <v>26</v>
      </c>
      <c r="F65" s="175"/>
      <c r="G65" s="175"/>
      <c r="H65" s="175">
        <f>'将来負担比率（分子）の構造'!K$42</f>
        <v>12</v>
      </c>
      <c r="I65" s="175"/>
      <c r="J65" s="175"/>
      <c r="K65" s="175">
        <f>'将来負担比率（分子）の構造'!L$42</f>
        <v>8</v>
      </c>
      <c r="L65" s="175"/>
      <c r="M65" s="175"/>
      <c r="N65" s="175">
        <f>'将来負担比率（分子）の構造'!M$42</f>
        <v>3</v>
      </c>
      <c r="O65" s="175"/>
      <c r="P65" s="175"/>
    </row>
    <row r="66" spans="1:16" x14ac:dyDescent="0.15">
      <c r="A66" s="175" t="s">
        <v>32</v>
      </c>
      <c r="B66" s="175">
        <f>'将来負担比率（分子）の構造'!I$41</f>
        <v>61430</v>
      </c>
      <c r="C66" s="175"/>
      <c r="D66" s="175"/>
      <c r="E66" s="175">
        <f>'将来負担比率（分子）の構造'!J$41</f>
        <v>60561</v>
      </c>
      <c r="F66" s="175"/>
      <c r="G66" s="175"/>
      <c r="H66" s="175">
        <f>'将来負担比率（分子）の構造'!K$41</f>
        <v>59494</v>
      </c>
      <c r="I66" s="175"/>
      <c r="J66" s="175"/>
      <c r="K66" s="175">
        <f>'将来負担比率（分子）の構造'!L$41</f>
        <v>56642</v>
      </c>
      <c r="L66" s="175"/>
      <c r="M66" s="175"/>
      <c r="N66" s="175">
        <f>'将来負担比率（分子）の構造'!M$41</f>
        <v>52397</v>
      </c>
      <c r="O66" s="175"/>
      <c r="P66" s="175"/>
    </row>
    <row r="67" spans="1:16" x14ac:dyDescent="0.15">
      <c r="A67" s="175" t="s">
        <v>76</v>
      </c>
      <c r="B67" s="175" t="e">
        <f>NA()</f>
        <v>#N/A</v>
      </c>
      <c r="C67" s="175">
        <f>IF(ISNUMBER('将来負担比率（分子）の構造'!I$53), IF('将来負担比率（分子）の構造'!I$53 &lt; 0, 0, '将来負担比率（分子）の構造'!I$53), NA())</f>
        <v>7976</v>
      </c>
      <c r="D67" s="175" t="e">
        <f>NA()</f>
        <v>#N/A</v>
      </c>
      <c r="E67" s="175" t="e">
        <f>NA()</f>
        <v>#N/A</v>
      </c>
      <c r="F67" s="175">
        <f>IF(ISNUMBER('将来負担比率（分子）の構造'!J$53), IF('将来負担比率（分子）の構造'!J$53 &lt; 0, 0, '将来負担比率（分子）の構造'!J$53), NA())</f>
        <v>8646</v>
      </c>
      <c r="G67" s="175" t="e">
        <f>NA()</f>
        <v>#N/A</v>
      </c>
      <c r="H67" s="175" t="e">
        <f>NA()</f>
        <v>#N/A</v>
      </c>
      <c r="I67" s="175">
        <f>IF(ISNUMBER('将来負担比率（分子）の構造'!K$53), IF('将来負担比率（分子）の構造'!K$53 &lt; 0, 0, '将来負担比率（分子）の構造'!K$53), NA())</f>
        <v>9002</v>
      </c>
      <c r="J67" s="175" t="e">
        <f>NA()</f>
        <v>#N/A</v>
      </c>
      <c r="K67" s="175" t="e">
        <f>NA()</f>
        <v>#N/A</v>
      </c>
      <c r="L67" s="175">
        <f>IF(ISNUMBER('将来負担比率（分子）の構造'!L$53), IF('将来負担比率（分子）の構造'!L$53 &lt; 0, 0, '将来負担比率（分子）の構造'!L$53), NA())</f>
        <v>7027</v>
      </c>
      <c r="M67" s="175" t="e">
        <f>NA()</f>
        <v>#N/A</v>
      </c>
      <c r="N67" s="175" t="e">
        <f>NA()</f>
        <v>#N/A</v>
      </c>
      <c r="O67" s="175">
        <f>IF(ISNUMBER('将来負担比率（分子）の構造'!M$53), IF('将来負担比率（分子）の構造'!M$53 &lt; 0, 0, '将来負担比率（分子）の構造'!M$53), NA())</f>
        <v>3946</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2864</v>
      </c>
      <c r="C72" s="179">
        <f>基金残高に係る経年分析!G55</f>
        <v>3268</v>
      </c>
      <c r="D72" s="179">
        <f>基金残高に係る経年分析!H55</f>
        <v>3663</v>
      </c>
    </row>
    <row r="73" spans="1:16" x14ac:dyDescent="0.15">
      <c r="A73" s="178" t="s">
        <v>79</v>
      </c>
      <c r="B73" s="179">
        <f>基金残高に係る経年分析!F56</f>
        <v>1099</v>
      </c>
      <c r="C73" s="179">
        <f>基金残高に係る経年分析!G56</f>
        <v>1771</v>
      </c>
      <c r="D73" s="179">
        <f>基金残高に係る経年分析!H56</f>
        <v>1286</v>
      </c>
    </row>
    <row r="74" spans="1:16" x14ac:dyDescent="0.15">
      <c r="A74" s="178" t="s">
        <v>80</v>
      </c>
      <c r="B74" s="179">
        <f>基金残高に係る経年分析!F57</f>
        <v>4882</v>
      </c>
      <c r="C74" s="179">
        <f>基金残高に係る経年分析!G57</f>
        <v>5117</v>
      </c>
      <c r="D74" s="179">
        <f>基金残高に係る経年分析!H57</f>
        <v>5781</v>
      </c>
    </row>
  </sheetData>
  <sheetProtection algorithmName="SHA-512" hashValue="/RiJNPwYhIdAY6MR4dPbXm6xFhU5pj8AtktBTwlltvPik1BycLqOT3WTLhW+bBu+6UfrBR2TUqfK+3+Ox2zDyQ==" saltValue="JysIX1pex6I5kk4ccK/P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election activeCell="AL40" sqref="AL40:BF40"/>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13328521</v>
      </c>
      <c r="S5" s="677"/>
      <c r="T5" s="677"/>
      <c r="U5" s="677"/>
      <c r="V5" s="677"/>
      <c r="W5" s="677"/>
      <c r="X5" s="677"/>
      <c r="Y5" s="702"/>
      <c r="Z5" s="715">
        <v>21.6</v>
      </c>
      <c r="AA5" s="715"/>
      <c r="AB5" s="715"/>
      <c r="AC5" s="715"/>
      <c r="AD5" s="716">
        <v>12484710</v>
      </c>
      <c r="AE5" s="716"/>
      <c r="AF5" s="716"/>
      <c r="AG5" s="716"/>
      <c r="AH5" s="716"/>
      <c r="AI5" s="716"/>
      <c r="AJ5" s="716"/>
      <c r="AK5" s="716"/>
      <c r="AL5" s="703">
        <v>42.4</v>
      </c>
      <c r="AM5" s="685"/>
      <c r="AN5" s="685"/>
      <c r="AO5" s="704"/>
      <c r="AP5" s="679" t="s">
        <v>231</v>
      </c>
      <c r="AQ5" s="680"/>
      <c r="AR5" s="680"/>
      <c r="AS5" s="680"/>
      <c r="AT5" s="680"/>
      <c r="AU5" s="680"/>
      <c r="AV5" s="680"/>
      <c r="AW5" s="680"/>
      <c r="AX5" s="680"/>
      <c r="AY5" s="680"/>
      <c r="AZ5" s="680"/>
      <c r="BA5" s="680"/>
      <c r="BB5" s="680"/>
      <c r="BC5" s="680"/>
      <c r="BD5" s="680"/>
      <c r="BE5" s="680"/>
      <c r="BF5" s="681"/>
      <c r="BG5" s="621">
        <v>12465023</v>
      </c>
      <c r="BH5" s="622"/>
      <c r="BI5" s="622"/>
      <c r="BJ5" s="622"/>
      <c r="BK5" s="622"/>
      <c r="BL5" s="622"/>
      <c r="BM5" s="622"/>
      <c r="BN5" s="623"/>
      <c r="BO5" s="659">
        <v>93.5</v>
      </c>
      <c r="BP5" s="659"/>
      <c r="BQ5" s="659"/>
      <c r="BR5" s="659"/>
      <c r="BS5" s="660">
        <v>170931</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475156</v>
      </c>
      <c r="S6" s="622"/>
      <c r="T6" s="622"/>
      <c r="U6" s="622"/>
      <c r="V6" s="622"/>
      <c r="W6" s="622"/>
      <c r="X6" s="622"/>
      <c r="Y6" s="623"/>
      <c r="Z6" s="659">
        <v>0.8</v>
      </c>
      <c r="AA6" s="659"/>
      <c r="AB6" s="659"/>
      <c r="AC6" s="659"/>
      <c r="AD6" s="660">
        <v>475156</v>
      </c>
      <c r="AE6" s="660"/>
      <c r="AF6" s="660"/>
      <c r="AG6" s="660"/>
      <c r="AH6" s="660"/>
      <c r="AI6" s="660"/>
      <c r="AJ6" s="660"/>
      <c r="AK6" s="660"/>
      <c r="AL6" s="624">
        <v>1.6</v>
      </c>
      <c r="AM6" s="625"/>
      <c r="AN6" s="625"/>
      <c r="AO6" s="661"/>
      <c r="AP6" s="618" t="s">
        <v>236</v>
      </c>
      <c r="AQ6" s="619"/>
      <c r="AR6" s="619"/>
      <c r="AS6" s="619"/>
      <c r="AT6" s="619"/>
      <c r="AU6" s="619"/>
      <c r="AV6" s="619"/>
      <c r="AW6" s="619"/>
      <c r="AX6" s="619"/>
      <c r="AY6" s="619"/>
      <c r="AZ6" s="619"/>
      <c r="BA6" s="619"/>
      <c r="BB6" s="619"/>
      <c r="BC6" s="619"/>
      <c r="BD6" s="619"/>
      <c r="BE6" s="619"/>
      <c r="BF6" s="620"/>
      <c r="BG6" s="621">
        <v>12465023</v>
      </c>
      <c r="BH6" s="622"/>
      <c r="BI6" s="622"/>
      <c r="BJ6" s="622"/>
      <c r="BK6" s="622"/>
      <c r="BL6" s="622"/>
      <c r="BM6" s="622"/>
      <c r="BN6" s="623"/>
      <c r="BO6" s="659">
        <v>93.5</v>
      </c>
      <c r="BP6" s="659"/>
      <c r="BQ6" s="659"/>
      <c r="BR6" s="659"/>
      <c r="BS6" s="660">
        <v>170931</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313763</v>
      </c>
      <c r="CS6" s="622"/>
      <c r="CT6" s="622"/>
      <c r="CU6" s="622"/>
      <c r="CV6" s="622"/>
      <c r="CW6" s="622"/>
      <c r="CX6" s="622"/>
      <c r="CY6" s="623"/>
      <c r="CZ6" s="703">
        <v>0.5</v>
      </c>
      <c r="DA6" s="685"/>
      <c r="DB6" s="685"/>
      <c r="DC6" s="705"/>
      <c r="DD6" s="627" t="s">
        <v>238</v>
      </c>
      <c r="DE6" s="622"/>
      <c r="DF6" s="622"/>
      <c r="DG6" s="622"/>
      <c r="DH6" s="622"/>
      <c r="DI6" s="622"/>
      <c r="DJ6" s="622"/>
      <c r="DK6" s="622"/>
      <c r="DL6" s="622"/>
      <c r="DM6" s="622"/>
      <c r="DN6" s="622"/>
      <c r="DO6" s="622"/>
      <c r="DP6" s="623"/>
      <c r="DQ6" s="627">
        <v>313705</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4004</v>
      </c>
      <c r="S7" s="622"/>
      <c r="T7" s="622"/>
      <c r="U7" s="622"/>
      <c r="V7" s="622"/>
      <c r="W7" s="622"/>
      <c r="X7" s="622"/>
      <c r="Y7" s="623"/>
      <c r="Z7" s="659">
        <v>0</v>
      </c>
      <c r="AA7" s="659"/>
      <c r="AB7" s="659"/>
      <c r="AC7" s="659"/>
      <c r="AD7" s="660">
        <v>4004</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5308195</v>
      </c>
      <c r="BH7" s="622"/>
      <c r="BI7" s="622"/>
      <c r="BJ7" s="622"/>
      <c r="BK7" s="622"/>
      <c r="BL7" s="622"/>
      <c r="BM7" s="622"/>
      <c r="BN7" s="623"/>
      <c r="BO7" s="659">
        <v>39.799999999999997</v>
      </c>
      <c r="BP7" s="659"/>
      <c r="BQ7" s="659"/>
      <c r="BR7" s="659"/>
      <c r="BS7" s="660">
        <v>170931</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9981725</v>
      </c>
      <c r="CS7" s="622"/>
      <c r="CT7" s="622"/>
      <c r="CU7" s="622"/>
      <c r="CV7" s="622"/>
      <c r="CW7" s="622"/>
      <c r="CX7" s="622"/>
      <c r="CY7" s="623"/>
      <c r="CZ7" s="659">
        <v>16.600000000000001</v>
      </c>
      <c r="DA7" s="659"/>
      <c r="DB7" s="659"/>
      <c r="DC7" s="659"/>
      <c r="DD7" s="627">
        <v>129065</v>
      </c>
      <c r="DE7" s="622"/>
      <c r="DF7" s="622"/>
      <c r="DG7" s="622"/>
      <c r="DH7" s="622"/>
      <c r="DI7" s="622"/>
      <c r="DJ7" s="622"/>
      <c r="DK7" s="622"/>
      <c r="DL7" s="622"/>
      <c r="DM7" s="622"/>
      <c r="DN7" s="622"/>
      <c r="DO7" s="622"/>
      <c r="DP7" s="623"/>
      <c r="DQ7" s="627">
        <v>5920633</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34787</v>
      </c>
      <c r="S8" s="622"/>
      <c r="T8" s="622"/>
      <c r="U8" s="622"/>
      <c r="V8" s="622"/>
      <c r="W8" s="622"/>
      <c r="X8" s="622"/>
      <c r="Y8" s="623"/>
      <c r="Z8" s="659">
        <v>0.1</v>
      </c>
      <c r="AA8" s="659"/>
      <c r="AB8" s="659"/>
      <c r="AC8" s="659"/>
      <c r="AD8" s="660">
        <v>34787</v>
      </c>
      <c r="AE8" s="660"/>
      <c r="AF8" s="660"/>
      <c r="AG8" s="660"/>
      <c r="AH8" s="660"/>
      <c r="AI8" s="660"/>
      <c r="AJ8" s="660"/>
      <c r="AK8" s="660"/>
      <c r="AL8" s="624">
        <v>0.1</v>
      </c>
      <c r="AM8" s="625"/>
      <c r="AN8" s="625"/>
      <c r="AO8" s="661"/>
      <c r="AP8" s="618" t="s">
        <v>243</v>
      </c>
      <c r="AQ8" s="619"/>
      <c r="AR8" s="619"/>
      <c r="AS8" s="619"/>
      <c r="AT8" s="619"/>
      <c r="AU8" s="619"/>
      <c r="AV8" s="619"/>
      <c r="AW8" s="619"/>
      <c r="AX8" s="619"/>
      <c r="AY8" s="619"/>
      <c r="AZ8" s="619"/>
      <c r="BA8" s="619"/>
      <c r="BB8" s="619"/>
      <c r="BC8" s="619"/>
      <c r="BD8" s="619"/>
      <c r="BE8" s="619"/>
      <c r="BF8" s="620"/>
      <c r="BG8" s="621">
        <v>178226</v>
      </c>
      <c r="BH8" s="622"/>
      <c r="BI8" s="622"/>
      <c r="BJ8" s="622"/>
      <c r="BK8" s="622"/>
      <c r="BL8" s="622"/>
      <c r="BM8" s="622"/>
      <c r="BN8" s="623"/>
      <c r="BO8" s="659">
        <v>1.3</v>
      </c>
      <c r="BP8" s="659"/>
      <c r="BQ8" s="659"/>
      <c r="BR8" s="659"/>
      <c r="BS8" s="660" t="s">
        <v>140</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17241030</v>
      </c>
      <c r="CS8" s="622"/>
      <c r="CT8" s="622"/>
      <c r="CU8" s="622"/>
      <c r="CV8" s="622"/>
      <c r="CW8" s="622"/>
      <c r="CX8" s="622"/>
      <c r="CY8" s="623"/>
      <c r="CZ8" s="659">
        <v>28.7</v>
      </c>
      <c r="DA8" s="659"/>
      <c r="DB8" s="659"/>
      <c r="DC8" s="659"/>
      <c r="DD8" s="627">
        <v>217667</v>
      </c>
      <c r="DE8" s="622"/>
      <c r="DF8" s="622"/>
      <c r="DG8" s="622"/>
      <c r="DH8" s="622"/>
      <c r="DI8" s="622"/>
      <c r="DJ8" s="622"/>
      <c r="DK8" s="622"/>
      <c r="DL8" s="622"/>
      <c r="DM8" s="622"/>
      <c r="DN8" s="622"/>
      <c r="DO8" s="622"/>
      <c r="DP8" s="623"/>
      <c r="DQ8" s="627">
        <v>7806817</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24432</v>
      </c>
      <c r="S9" s="622"/>
      <c r="T9" s="622"/>
      <c r="U9" s="622"/>
      <c r="V9" s="622"/>
      <c r="W9" s="622"/>
      <c r="X9" s="622"/>
      <c r="Y9" s="623"/>
      <c r="Z9" s="659">
        <v>0</v>
      </c>
      <c r="AA9" s="659"/>
      <c r="AB9" s="659"/>
      <c r="AC9" s="659"/>
      <c r="AD9" s="660">
        <v>24432</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4195051</v>
      </c>
      <c r="BH9" s="622"/>
      <c r="BI9" s="622"/>
      <c r="BJ9" s="622"/>
      <c r="BK9" s="622"/>
      <c r="BL9" s="622"/>
      <c r="BM9" s="622"/>
      <c r="BN9" s="623"/>
      <c r="BO9" s="659">
        <v>31.5</v>
      </c>
      <c r="BP9" s="659"/>
      <c r="BQ9" s="659"/>
      <c r="BR9" s="659"/>
      <c r="BS9" s="660" t="s">
        <v>140</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4751532</v>
      </c>
      <c r="CS9" s="622"/>
      <c r="CT9" s="622"/>
      <c r="CU9" s="622"/>
      <c r="CV9" s="622"/>
      <c r="CW9" s="622"/>
      <c r="CX9" s="622"/>
      <c r="CY9" s="623"/>
      <c r="CZ9" s="659">
        <v>7.9</v>
      </c>
      <c r="DA9" s="659"/>
      <c r="DB9" s="659"/>
      <c r="DC9" s="659"/>
      <c r="DD9" s="627">
        <v>28907</v>
      </c>
      <c r="DE9" s="622"/>
      <c r="DF9" s="622"/>
      <c r="DG9" s="622"/>
      <c r="DH9" s="622"/>
      <c r="DI9" s="622"/>
      <c r="DJ9" s="622"/>
      <c r="DK9" s="622"/>
      <c r="DL9" s="622"/>
      <c r="DM9" s="622"/>
      <c r="DN9" s="622"/>
      <c r="DO9" s="622"/>
      <c r="DP9" s="623"/>
      <c r="DQ9" s="627">
        <v>3562151</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140</v>
      </c>
      <c r="S10" s="622"/>
      <c r="T10" s="622"/>
      <c r="U10" s="622"/>
      <c r="V10" s="622"/>
      <c r="W10" s="622"/>
      <c r="X10" s="622"/>
      <c r="Y10" s="623"/>
      <c r="Z10" s="659" t="s">
        <v>140</v>
      </c>
      <c r="AA10" s="659"/>
      <c r="AB10" s="659"/>
      <c r="AC10" s="659"/>
      <c r="AD10" s="660" t="s">
        <v>178</v>
      </c>
      <c r="AE10" s="660"/>
      <c r="AF10" s="660"/>
      <c r="AG10" s="660"/>
      <c r="AH10" s="660"/>
      <c r="AI10" s="660"/>
      <c r="AJ10" s="660"/>
      <c r="AK10" s="660"/>
      <c r="AL10" s="624" t="s">
        <v>140</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344598</v>
      </c>
      <c r="BH10" s="622"/>
      <c r="BI10" s="622"/>
      <c r="BJ10" s="622"/>
      <c r="BK10" s="622"/>
      <c r="BL10" s="622"/>
      <c r="BM10" s="622"/>
      <c r="BN10" s="623"/>
      <c r="BO10" s="659">
        <v>2.6</v>
      </c>
      <c r="BP10" s="659"/>
      <c r="BQ10" s="659"/>
      <c r="BR10" s="659"/>
      <c r="BS10" s="660" t="s">
        <v>140</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107613</v>
      </c>
      <c r="CS10" s="622"/>
      <c r="CT10" s="622"/>
      <c r="CU10" s="622"/>
      <c r="CV10" s="622"/>
      <c r="CW10" s="622"/>
      <c r="CX10" s="622"/>
      <c r="CY10" s="623"/>
      <c r="CZ10" s="659">
        <v>0.2</v>
      </c>
      <c r="DA10" s="659"/>
      <c r="DB10" s="659"/>
      <c r="DC10" s="659"/>
      <c r="DD10" s="627">
        <v>10647</v>
      </c>
      <c r="DE10" s="622"/>
      <c r="DF10" s="622"/>
      <c r="DG10" s="622"/>
      <c r="DH10" s="622"/>
      <c r="DI10" s="622"/>
      <c r="DJ10" s="622"/>
      <c r="DK10" s="622"/>
      <c r="DL10" s="622"/>
      <c r="DM10" s="622"/>
      <c r="DN10" s="622"/>
      <c r="DO10" s="622"/>
      <c r="DP10" s="623"/>
      <c r="DQ10" s="627">
        <v>48263</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2626967</v>
      </c>
      <c r="S11" s="622"/>
      <c r="T11" s="622"/>
      <c r="U11" s="622"/>
      <c r="V11" s="622"/>
      <c r="W11" s="622"/>
      <c r="X11" s="622"/>
      <c r="Y11" s="623"/>
      <c r="Z11" s="624">
        <v>4.2</v>
      </c>
      <c r="AA11" s="625"/>
      <c r="AB11" s="625"/>
      <c r="AC11" s="626"/>
      <c r="AD11" s="627">
        <v>2626967</v>
      </c>
      <c r="AE11" s="622"/>
      <c r="AF11" s="622"/>
      <c r="AG11" s="622"/>
      <c r="AH11" s="622"/>
      <c r="AI11" s="622"/>
      <c r="AJ11" s="622"/>
      <c r="AK11" s="623"/>
      <c r="AL11" s="624">
        <v>8.9</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590320</v>
      </c>
      <c r="BH11" s="622"/>
      <c r="BI11" s="622"/>
      <c r="BJ11" s="622"/>
      <c r="BK11" s="622"/>
      <c r="BL11" s="622"/>
      <c r="BM11" s="622"/>
      <c r="BN11" s="623"/>
      <c r="BO11" s="659">
        <v>4.4000000000000004</v>
      </c>
      <c r="BP11" s="659"/>
      <c r="BQ11" s="659"/>
      <c r="BR11" s="659"/>
      <c r="BS11" s="660">
        <v>170931</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2253216</v>
      </c>
      <c r="CS11" s="622"/>
      <c r="CT11" s="622"/>
      <c r="CU11" s="622"/>
      <c r="CV11" s="622"/>
      <c r="CW11" s="622"/>
      <c r="CX11" s="622"/>
      <c r="CY11" s="623"/>
      <c r="CZ11" s="659">
        <v>3.7</v>
      </c>
      <c r="DA11" s="659"/>
      <c r="DB11" s="659"/>
      <c r="DC11" s="659"/>
      <c r="DD11" s="627">
        <v>455886</v>
      </c>
      <c r="DE11" s="622"/>
      <c r="DF11" s="622"/>
      <c r="DG11" s="622"/>
      <c r="DH11" s="622"/>
      <c r="DI11" s="622"/>
      <c r="DJ11" s="622"/>
      <c r="DK11" s="622"/>
      <c r="DL11" s="622"/>
      <c r="DM11" s="622"/>
      <c r="DN11" s="622"/>
      <c r="DO11" s="622"/>
      <c r="DP11" s="623"/>
      <c r="DQ11" s="627">
        <v>1032850</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v>5819</v>
      </c>
      <c r="S12" s="622"/>
      <c r="T12" s="622"/>
      <c r="U12" s="622"/>
      <c r="V12" s="622"/>
      <c r="W12" s="622"/>
      <c r="X12" s="622"/>
      <c r="Y12" s="623"/>
      <c r="Z12" s="659">
        <v>0</v>
      </c>
      <c r="AA12" s="659"/>
      <c r="AB12" s="659"/>
      <c r="AC12" s="659"/>
      <c r="AD12" s="660">
        <v>5819</v>
      </c>
      <c r="AE12" s="660"/>
      <c r="AF12" s="660"/>
      <c r="AG12" s="660"/>
      <c r="AH12" s="660"/>
      <c r="AI12" s="660"/>
      <c r="AJ12" s="660"/>
      <c r="AK12" s="660"/>
      <c r="AL12" s="624">
        <v>0</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6089215</v>
      </c>
      <c r="BH12" s="622"/>
      <c r="BI12" s="622"/>
      <c r="BJ12" s="622"/>
      <c r="BK12" s="622"/>
      <c r="BL12" s="622"/>
      <c r="BM12" s="622"/>
      <c r="BN12" s="623"/>
      <c r="BO12" s="659">
        <v>45.7</v>
      </c>
      <c r="BP12" s="659"/>
      <c r="BQ12" s="659"/>
      <c r="BR12" s="659"/>
      <c r="BS12" s="660" t="s">
        <v>140</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3511825</v>
      </c>
      <c r="CS12" s="622"/>
      <c r="CT12" s="622"/>
      <c r="CU12" s="622"/>
      <c r="CV12" s="622"/>
      <c r="CW12" s="622"/>
      <c r="CX12" s="622"/>
      <c r="CY12" s="623"/>
      <c r="CZ12" s="659">
        <v>5.8</v>
      </c>
      <c r="DA12" s="659"/>
      <c r="DB12" s="659"/>
      <c r="DC12" s="659"/>
      <c r="DD12" s="627">
        <v>300864</v>
      </c>
      <c r="DE12" s="622"/>
      <c r="DF12" s="622"/>
      <c r="DG12" s="622"/>
      <c r="DH12" s="622"/>
      <c r="DI12" s="622"/>
      <c r="DJ12" s="622"/>
      <c r="DK12" s="622"/>
      <c r="DL12" s="622"/>
      <c r="DM12" s="622"/>
      <c r="DN12" s="622"/>
      <c r="DO12" s="622"/>
      <c r="DP12" s="623"/>
      <c r="DQ12" s="627">
        <v>1137118</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238</v>
      </c>
      <c r="S13" s="622"/>
      <c r="T13" s="622"/>
      <c r="U13" s="622"/>
      <c r="V13" s="622"/>
      <c r="W13" s="622"/>
      <c r="X13" s="622"/>
      <c r="Y13" s="623"/>
      <c r="Z13" s="659" t="s">
        <v>140</v>
      </c>
      <c r="AA13" s="659"/>
      <c r="AB13" s="659"/>
      <c r="AC13" s="659"/>
      <c r="AD13" s="660" t="s">
        <v>238</v>
      </c>
      <c r="AE13" s="660"/>
      <c r="AF13" s="660"/>
      <c r="AG13" s="660"/>
      <c r="AH13" s="660"/>
      <c r="AI13" s="660"/>
      <c r="AJ13" s="660"/>
      <c r="AK13" s="660"/>
      <c r="AL13" s="624" t="s">
        <v>140</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6030726</v>
      </c>
      <c r="BH13" s="622"/>
      <c r="BI13" s="622"/>
      <c r="BJ13" s="622"/>
      <c r="BK13" s="622"/>
      <c r="BL13" s="622"/>
      <c r="BM13" s="622"/>
      <c r="BN13" s="623"/>
      <c r="BO13" s="659">
        <v>45.2</v>
      </c>
      <c r="BP13" s="659"/>
      <c r="BQ13" s="659"/>
      <c r="BR13" s="659"/>
      <c r="BS13" s="660" t="s">
        <v>178</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6804546</v>
      </c>
      <c r="CS13" s="622"/>
      <c r="CT13" s="622"/>
      <c r="CU13" s="622"/>
      <c r="CV13" s="622"/>
      <c r="CW13" s="622"/>
      <c r="CX13" s="622"/>
      <c r="CY13" s="623"/>
      <c r="CZ13" s="659">
        <v>11.3</v>
      </c>
      <c r="DA13" s="659"/>
      <c r="DB13" s="659"/>
      <c r="DC13" s="659"/>
      <c r="DD13" s="627">
        <v>2793821</v>
      </c>
      <c r="DE13" s="622"/>
      <c r="DF13" s="622"/>
      <c r="DG13" s="622"/>
      <c r="DH13" s="622"/>
      <c r="DI13" s="622"/>
      <c r="DJ13" s="622"/>
      <c r="DK13" s="622"/>
      <c r="DL13" s="622"/>
      <c r="DM13" s="622"/>
      <c r="DN13" s="622"/>
      <c r="DO13" s="622"/>
      <c r="DP13" s="623"/>
      <c r="DQ13" s="627">
        <v>3972098</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v>594</v>
      </c>
      <c r="S14" s="622"/>
      <c r="T14" s="622"/>
      <c r="U14" s="622"/>
      <c r="V14" s="622"/>
      <c r="W14" s="622"/>
      <c r="X14" s="622"/>
      <c r="Y14" s="623"/>
      <c r="Z14" s="659">
        <v>0</v>
      </c>
      <c r="AA14" s="659"/>
      <c r="AB14" s="659"/>
      <c r="AC14" s="659"/>
      <c r="AD14" s="660">
        <v>594</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386046</v>
      </c>
      <c r="BH14" s="622"/>
      <c r="BI14" s="622"/>
      <c r="BJ14" s="622"/>
      <c r="BK14" s="622"/>
      <c r="BL14" s="622"/>
      <c r="BM14" s="622"/>
      <c r="BN14" s="623"/>
      <c r="BO14" s="659">
        <v>2.9</v>
      </c>
      <c r="BP14" s="659"/>
      <c r="BQ14" s="659"/>
      <c r="BR14" s="659"/>
      <c r="BS14" s="660" t="s">
        <v>238</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1930605</v>
      </c>
      <c r="CS14" s="622"/>
      <c r="CT14" s="622"/>
      <c r="CU14" s="622"/>
      <c r="CV14" s="622"/>
      <c r="CW14" s="622"/>
      <c r="CX14" s="622"/>
      <c r="CY14" s="623"/>
      <c r="CZ14" s="659">
        <v>3.2</v>
      </c>
      <c r="DA14" s="659"/>
      <c r="DB14" s="659"/>
      <c r="DC14" s="659"/>
      <c r="DD14" s="627">
        <v>456376</v>
      </c>
      <c r="DE14" s="622"/>
      <c r="DF14" s="622"/>
      <c r="DG14" s="622"/>
      <c r="DH14" s="622"/>
      <c r="DI14" s="622"/>
      <c r="DJ14" s="622"/>
      <c r="DK14" s="622"/>
      <c r="DL14" s="622"/>
      <c r="DM14" s="622"/>
      <c r="DN14" s="622"/>
      <c r="DO14" s="622"/>
      <c r="DP14" s="623"/>
      <c r="DQ14" s="627">
        <v>1457649</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178</v>
      </c>
      <c r="S15" s="622"/>
      <c r="T15" s="622"/>
      <c r="U15" s="622"/>
      <c r="V15" s="622"/>
      <c r="W15" s="622"/>
      <c r="X15" s="622"/>
      <c r="Y15" s="623"/>
      <c r="Z15" s="659" t="s">
        <v>178</v>
      </c>
      <c r="AA15" s="659"/>
      <c r="AB15" s="659"/>
      <c r="AC15" s="659"/>
      <c r="AD15" s="660" t="s">
        <v>140</v>
      </c>
      <c r="AE15" s="660"/>
      <c r="AF15" s="660"/>
      <c r="AG15" s="660"/>
      <c r="AH15" s="660"/>
      <c r="AI15" s="660"/>
      <c r="AJ15" s="660"/>
      <c r="AK15" s="660"/>
      <c r="AL15" s="624" t="s">
        <v>140</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681443</v>
      </c>
      <c r="BH15" s="622"/>
      <c r="BI15" s="622"/>
      <c r="BJ15" s="622"/>
      <c r="BK15" s="622"/>
      <c r="BL15" s="622"/>
      <c r="BM15" s="622"/>
      <c r="BN15" s="623"/>
      <c r="BO15" s="659">
        <v>5.0999999999999996</v>
      </c>
      <c r="BP15" s="659"/>
      <c r="BQ15" s="659"/>
      <c r="BR15" s="659"/>
      <c r="BS15" s="660" t="s">
        <v>238</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5129396</v>
      </c>
      <c r="CS15" s="622"/>
      <c r="CT15" s="622"/>
      <c r="CU15" s="622"/>
      <c r="CV15" s="622"/>
      <c r="CW15" s="622"/>
      <c r="CX15" s="622"/>
      <c r="CY15" s="623"/>
      <c r="CZ15" s="659">
        <v>8.5</v>
      </c>
      <c r="DA15" s="659"/>
      <c r="DB15" s="659"/>
      <c r="DC15" s="659"/>
      <c r="DD15" s="627">
        <v>1217750</v>
      </c>
      <c r="DE15" s="622"/>
      <c r="DF15" s="622"/>
      <c r="DG15" s="622"/>
      <c r="DH15" s="622"/>
      <c r="DI15" s="622"/>
      <c r="DJ15" s="622"/>
      <c r="DK15" s="622"/>
      <c r="DL15" s="622"/>
      <c r="DM15" s="622"/>
      <c r="DN15" s="622"/>
      <c r="DO15" s="622"/>
      <c r="DP15" s="623"/>
      <c r="DQ15" s="627">
        <v>3533384</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35099</v>
      </c>
      <c r="S16" s="622"/>
      <c r="T16" s="622"/>
      <c r="U16" s="622"/>
      <c r="V16" s="622"/>
      <c r="W16" s="622"/>
      <c r="X16" s="622"/>
      <c r="Y16" s="623"/>
      <c r="Z16" s="659">
        <v>0.1</v>
      </c>
      <c r="AA16" s="659"/>
      <c r="AB16" s="659"/>
      <c r="AC16" s="659"/>
      <c r="AD16" s="660">
        <v>35099</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v>124</v>
      </c>
      <c r="BH16" s="622"/>
      <c r="BI16" s="622"/>
      <c r="BJ16" s="622"/>
      <c r="BK16" s="622"/>
      <c r="BL16" s="622"/>
      <c r="BM16" s="622"/>
      <c r="BN16" s="623"/>
      <c r="BO16" s="659">
        <v>0</v>
      </c>
      <c r="BP16" s="659"/>
      <c r="BQ16" s="659"/>
      <c r="BR16" s="659"/>
      <c r="BS16" s="660" t="s">
        <v>238</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t="s">
        <v>140</v>
      </c>
      <c r="CS16" s="622"/>
      <c r="CT16" s="622"/>
      <c r="CU16" s="622"/>
      <c r="CV16" s="622"/>
      <c r="CW16" s="622"/>
      <c r="CX16" s="622"/>
      <c r="CY16" s="623"/>
      <c r="CZ16" s="659" t="s">
        <v>140</v>
      </c>
      <c r="DA16" s="659"/>
      <c r="DB16" s="659"/>
      <c r="DC16" s="659"/>
      <c r="DD16" s="627" t="s">
        <v>238</v>
      </c>
      <c r="DE16" s="622"/>
      <c r="DF16" s="622"/>
      <c r="DG16" s="622"/>
      <c r="DH16" s="622"/>
      <c r="DI16" s="622"/>
      <c r="DJ16" s="622"/>
      <c r="DK16" s="622"/>
      <c r="DL16" s="622"/>
      <c r="DM16" s="622"/>
      <c r="DN16" s="622"/>
      <c r="DO16" s="622"/>
      <c r="DP16" s="623"/>
      <c r="DQ16" s="627" t="s">
        <v>140</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190915</v>
      </c>
      <c r="S17" s="622"/>
      <c r="T17" s="622"/>
      <c r="U17" s="622"/>
      <c r="V17" s="622"/>
      <c r="W17" s="622"/>
      <c r="X17" s="622"/>
      <c r="Y17" s="623"/>
      <c r="Z17" s="659">
        <v>0.3</v>
      </c>
      <c r="AA17" s="659"/>
      <c r="AB17" s="659"/>
      <c r="AC17" s="659"/>
      <c r="AD17" s="660">
        <v>190915</v>
      </c>
      <c r="AE17" s="660"/>
      <c r="AF17" s="660"/>
      <c r="AG17" s="660"/>
      <c r="AH17" s="660"/>
      <c r="AI17" s="660"/>
      <c r="AJ17" s="660"/>
      <c r="AK17" s="660"/>
      <c r="AL17" s="624">
        <v>0.6</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140</v>
      </c>
      <c r="BH17" s="622"/>
      <c r="BI17" s="622"/>
      <c r="BJ17" s="622"/>
      <c r="BK17" s="622"/>
      <c r="BL17" s="622"/>
      <c r="BM17" s="622"/>
      <c r="BN17" s="623"/>
      <c r="BO17" s="659" t="s">
        <v>140</v>
      </c>
      <c r="BP17" s="659"/>
      <c r="BQ17" s="659"/>
      <c r="BR17" s="659"/>
      <c r="BS17" s="660" t="s">
        <v>238</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7980752</v>
      </c>
      <c r="CS17" s="622"/>
      <c r="CT17" s="622"/>
      <c r="CU17" s="622"/>
      <c r="CV17" s="622"/>
      <c r="CW17" s="622"/>
      <c r="CX17" s="622"/>
      <c r="CY17" s="623"/>
      <c r="CZ17" s="659">
        <v>13.3</v>
      </c>
      <c r="DA17" s="659"/>
      <c r="DB17" s="659"/>
      <c r="DC17" s="659"/>
      <c r="DD17" s="627" t="s">
        <v>140</v>
      </c>
      <c r="DE17" s="622"/>
      <c r="DF17" s="622"/>
      <c r="DG17" s="622"/>
      <c r="DH17" s="622"/>
      <c r="DI17" s="622"/>
      <c r="DJ17" s="622"/>
      <c r="DK17" s="622"/>
      <c r="DL17" s="622"/>
      <c r="DM17" s="622"/>
      <c r="DN17" s="622"/>
      <c r="DO17" s="622"/>
      <c r="DP17" s="623"/>
      <c r="DQ17" s="627">
        <v>7145706</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83491</v>
      </c>
      <c r="S18" s="622"/>
      <c r="T18" s="622"/>
      <c r="U18" s="622"/>
      <c r="V18" s="622"/>
      <c r="W18" s="622"/>
      <c r="X18" s="622"/>
      <c r="Y18" s="623"/>
      <c r="Z18" s="659">
        <v>0.1</v>
      </c>
      <c r="AA18" s="659"/>
      <c r="AB18" s="659"/>
      <c r="AC18" s="659"/>
      <c r="AD18" s="660">
        <v>83491</v>
      </c>
      <c r="AE18" s="660"/>
      <c r="AF18" s="660"/>
      <c r="AG18" s="660"/>
      <c r="AH18" s="660"/>
      <c r="AI18" s="660"/>
      <c r="AJ18" s="660"/>
      <c r="AK18" s="660"/>
      <c r="AL18" s="624">
        <v>0.3</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178</v>
      </c>
      <c r="BH18" s="622"/>
      <c r="BI18" s="622"/>
      <c r="BJ18" s="622"/>
      <c r="BK18" s="622"/>
      <c r="BL18" s="622"/>
      <c r="BM18" s="622"/>
      <c r="BN18" s="623"/>
      <c r="BO18" s="659" t="s">
        <v>140</v>
      </c>
      <c r="BP18" s="659"/>
      <c r="BQ18" s="659"/>
      <c r="BR18" s="659"/>
      <c r="BS18" s="660" t="s">
        <v>238</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v>122138</v>
      </c>
      <c r="CS18" s="622"/>
      <c r="CT18" s="622"/>
      <c r="CU18" s="622"/>
      <c r="CV18" s="622"/>
      <c r="CW18" s="622"/>
      <c r="CX18" s="622"/>
      <c r="CY18" s="623"/>
      <c r="CZ18" s="659">
        <v>0.2</v>
      </c>
      <c r="DA18" s="659"/>
      <c r="DB18" s="659"/>
      <c r="DC18" s="659"/>
      <c r="DD18" s="627" t="s">
        <v>140</v>
      </c>
      <c r="DE18" s="622"/>
      <c r="DF18" s="622"/>
      <c r="DG18" s="622"/>
      <c r="DH18" s="622"/>
      <c r="DI18" s="622"/>
      <c r="DJ18" s="622"/>
      <c r="DK18" s="622"/>
      <c r="DL18" s="622"/>
      <c r="DM18" s="622"/>
      <c r="DN18" s="622"/>
      <c r="DO18" s="622"/>
      <c r="DP18" s="623"/>
      <c r="DQ18" s="627">
        <v>122138</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80430</v>
      </c>
      <c r="S19" s="622"/>
      <c r="T19" s="622"/>
      <c r="U19" s="622"/>
      <c r="V19" s="622"/>
      <c r="W19" s="622"/>
      <c r="X19" s="622"/>
      <c r="Y19" s="623"/>
      <c r="Z19" s="659">
        <v>0.1</v>
      </c>
      <c r="AA19" s="659"/>
      <c r="AB19" s="659"/>
      <c r="AC19" s="659"/>
      <c r="AD19" s="660">
        <v>80430</v>
      </c>
      <c r="AE19" s="660"/>
      <c r="AF19" s="660"/>
      <c r="AG19" s="660"/>
      <c r="AH19" s="660"/>
      <c r="AI19" s="660"/>
      <c r="AJ19" s="660"/>
      <c r="AK19" s="660"/>
      <c r="AL19" s="624">
        <v>0.3</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863498</v>
      </c>
      <c r="BH19" s="622"/>
      <c r="BI19" s="622"/>
      <c r="BJ19" s="622"/>
      <c r="BK19" s="622"/>
      <c r="BL19" s="622"/>
      <c r="BM19" s="622"/>
      <c r="BN19" s="623"/>
      <c r="BO19" s="659">
        <v>6.5</v>
      </c>
      <c r="BP19" s="659"/>
      <c r="BQ19" s="659"/>
      <c r="BR19" s="659"/>
      <c r="BS19" s="660" t="s">
        <v>238</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178</v>
      </c>
      <c r="CS19" s="622"/>
      <c r="CT19" s="622"/>
      <c r="CU19" s="622"/>
      <c r="CV19" s="622"/>
      <c r="CW19" s="622"/>
      <c r="CX19" s="622"/>
      <c r="CY19" s="623"/>
      <c r="CZ19" s="659" t="s">
        <v>140</v>
      </c>
      <c r="DA19" s="659"/>
      <c r="DB19" s="659"/>
      <c r="DC19" s="659"/>
      <c r="DD19" s="627" t="s">
        <v>238</v>
      </c>
      <c r="DE19" s="622"/>
      <c r="DF19" s="622"/>
      <c r="DG19" s="622"/>
      <c r="DH19" s="622"/>
      <c r="DI19" s="622"/>
      <c r="DJ19" s="622"/>
      <c r="DK19" s="622"/>
      <c r="DL19" s="622"/>
      <c r="DM19" s="622"/>
      <c r="DN19" s="622"/>
      <c r="DO19" s="622"/>
      <c r="DP19" s="623"/>
      <c r="DQ19" s="627" t="s">
        <v>238</v>
      </c>
      <c r="DR19" s="622"/>
      <c r="DS19" s="622"/>
      <c r="DT19" s="622"/>
      <c r="DU19" s="622"/>
      <c r="DV19" s="622"/>
      <c r="DW19" s="622"/>
      <c r="DX19" s="622"/>
      <c r="DY19" s="622"/>
      <c r="DZ19" s="622"/>
      <c r="EA19" s="622"/>
      <c r="EB19" s="622"/>
      <c r="EC19" s="658"/>
    </row>
    <row r="20" spans="2:133" ht="11.25" customHeight="1" x14ac:dyDescent="0.15">
      <c r="B20" s="688" t="s">
        <v>278</v>
      </c>
      <c r="C20" s="689"/>
      <c r="D20" s="689"/>
      <c r="E20" s="689"/>
      <c r="F20" s="689"/>
      <c r="G20" s="689"/>
      <c r="H20" s="689"/>
      <c r="I20" s="689"/>
      <c r="J20" s="689"/>
      <c r="K20" s="689"/>
      <c r="L20" s="689"/>
      <c r="M20" s="689"/>
      <c r="N20" s="689"/>
      <c r="O20" s="689"/>
      <c r="P20" s="689"/>
      <c r="Q20" s="690"/>
      <c r="R20" s="621">
        <v>3061</v>
      </c>
      <c r="S20" s="622"/>
      <c r="T20" s="622"/>
      <c r="U20" s="622"/>
      <c r="V20" s="622"/>
      <c r="W20" s="622"/>
      <c r="X20" s="622"/>
      <c r="Y20" s="623"/>
      <c r="Z20" s="659">
        <v>0</v>
      </c>
      <c r="AA20" s="659"/>
      <c r="AB20" s="659"/>
      <c r="AC20" s="659"/>
      <c r="AD20" s="660">
        <v>3061</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863498</v>
      </c>
      <c r="BH20" s="622"/>
      <c r="BI20" s="622"/>
      <c r="BJ20" s="622"/>
      <c r="BK20" s="622"/>
      <c r="BL20" s="622"/>
      <c r="BM20" s="622"/>
      <c r="BN20" s="623"/>
      <c r="BO20" s="659">
        <v>6.5</v>
      </c>
      <c r="BP20" s="659"/>
      <c r="BQ20" s="659"/>
      <c r="BR20" s="659"/>
      <c r="BS20" s="660" t="s">
        <v>238</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60128141</v>
      </c>
      <c r="CS20" s="622"/>
      <c r="CT20" s="622"/>
      <c r="CU20" s="622"/>
      <c r="CV20" s="622"/>
      <c r="CW20" s="622"/>
      <c r="CX20" s="622"/>
      <c r="CY20" s="623"/>
      <c r="CZ20" s="659">
        <v>100</v>
      </c>
      <c r="DA20" s="659"/>
      <c r="DB20" s="659"/>
      <c r="DC20" s="659"/>
      <c r="DD20" s="627">
        <v>5610983</v>
      </c>
      <c r="DE20" s="622"/>
      <c r="DF20" s="622"/>
      <c r="DG20" s="622"/>
      <c r="DH20" s="622"/>
      <c r="DI20" s="622"/>
      <c r="DJ20" s="622"/>
      <c r="DK20" s="622"/>
      <c r="DL20" s="622"/>
      <c r="DM20" s="622"/>
      <c r="DN20" s="622"/>
      <c r="DO20" s="622"/>
      <c r="DP20" s="623"/>
      <c r="DQ20" s="627">
        <v>36052512</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14640635</v>
      </c>
      <c r="S21" s="622"/>
      <c r="T21" s="622"/>
      <c r="U21" s="622"/>
      <c r="V21" s="622"/>
      <c r="W21" s="622"/>
      <c r="X21" s="622"/>
      <c r="Y21" s="623"/>
      <c r="Z21" s="659">
        <v>23.7</v>
      </c>
      <c r="AA21" s="659"/>
      <c r="AB21" s="659"/>
      <c r="AC21" s="659"/>
      <c r="AD21" s="660">
        <v>13309857</v>
      </c>
      <c r="AE21" s="660"/>
      <c r="AF21" s="660"/>
      <c r="AG21" s="660"/>
      <c r="AH21" s="660"/>
      <c r="AI21" s="660"/>
      <c r="AJ21" s="660"/>
      <c r="AK21" s="660"/>
      <c r="AL21" s="624">
        <v>45.2</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v>19687</v>
      </c>
      <c r="BH21" s="622"/>
      <c r="BI21" s="622"/>
      <c r="BJ21" s="622"/>
      <c r="BK21" s="622"/>
      <c r="BL21" s="622"/>
      <c r="BM21" s="622"/>
      <c r="BN21" s="623"/>
      <c r="BO21" s="659">
        <v>0.1</v>
      </c>
      <c r="BP21" s="659"/>
      <c r="BQ21" s="659"/>
      <c r="BR21" s="659"/>
      <c r="BS21" s="660" t="s">
        <v>140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13309857</v>
      </c>
      <c r="S22" s="622"/>
      <c r="T22" s="622"/>
      <c r="U22" s="622"/>
      <c r="V22" s="622"/>
      <c r="W22" s="622"/>
      <c r="X22" s="622"/>
      <c r="Y22" s="623"/>
      <c r="Z22" s="659">
        <v>21.5</v>
      </c>
      <c r="AA22" s="659"/>
      <c r="AB22" s="659"/>
      <c r="AC22" s="659"/>
      <c r="AD22" s="660">
        <v>13309857</v>
      </c>
      <c r="AE22" s="660"/>
      <c r="AF22" s="660"/>
      <c r="AG22" s="660"/>
      <c r="AH22" s="660"/>
      <c r="AI22" s="660"/>
      <c r="AJ22" s="660"/>
      <c r="AK22" s="660"/>
      <c r="AL22" s="624">
        <v>45.2</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140</v>
      </c>
      <c r="BH22" s="622"/>
      <c r="BI22" s="622"/>
      <c r="BJ22" s="622"/>
      <c r="BK22" s="622"/>
      <c r="BL22" s="622"/>
      <c r="BM22" s="622"/>
      <c r="BN22" s="623"/>
      <c r="BO22" s="659" t="s">
        <v>238</v>
      </c>
      <c r="BP22" s="659"/>
      <c r="BQ22" s="659"/>
      <c r="BR22" s="659"/>
      <c r="BS22" s="660" t="s">
        <v>238</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1330778</v>
      </c>
      <c r="S23" s="622"/>
      <c r="T23" s="622"/>
      <c r="U23" s="622"/>
      <c r="V23" s="622"/>
      <c r="W23" s="622"/>
      <c r="X23" s="622"/>
      <c r="Y23" s="623"/>
      <c r="Z23" s="659">
        <v>2.2000000000000002</v>
      </c>
      <c r="AA23" s="659"/>
      <c r="AB23" s="659"/>
      <c r="AC23" s="659"/>
      <c r="AD23" s="660" t="s">
        <v>238</v>
      </c>
      <c r="AE23" s="660"/>
      <c r="AF23" s="660"/>
      <c r="AG23" s="660"/>
      <c r="AH23" s="660"/>
      <c r="AI23" s="660"/>
      <c r="AJ23" s="660"/>
      <c r="AK23" s="660"/>
      <c r="AL23" s="624" t="s">
        <v>140</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v>843811</v>
      </c>
      <c r="BH23" s="622"/>
      <c r="BI23" s="622"/>
      <c r="BJ23" s="622"/>
      <c r="BK23" s="622"/>
      <c r="BL23" s="622"/>
      <c r="BM23" s="622"/>
      <c r="BN23" s="623"/>
      <c r="BO23" s="659">
        <v>6.3</v>
      </c>
      <c r="BP23" s="659"/>
      <c r="BQ23" s="659"/>
      <c r="BR23" s="659"/>
      <c r="BS23" s="660" t="s">
        <v>238</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178</v>
      </c>
      <c r="S24" s="622"/>
      <c r="T24" s="622"/>
      <c r="U24" s="622"/>
      <c r="V24" s="622"/>
      <c r="W24" s="622"/>
      <c r="X24" s="622"/>
      <c r="Y24" s="623"/>
      <c r="Z24" s="659" t="s">
        <v>178</v>
      </c>
      <c r="AA24" s="659"/>
      <c r="AB24" s="659"/>
      <c r="AC24" s="659"/>
      <c r="AD24" s="660" t="s">
        <v>178</v>
      </c>
      <c r="AE24" s="660"/>
      <c r="AF24" s="660"/>
      <c r="AG24" s="660"/>
      <c r="AH24" s="660"/>
      <c r="AI24" s="660"/>
      <c r="AJ24" s="660"/>
      <c r="AK24" s="660"/>
      <c r="AL24" s="624" t="s">
        <v>238</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140</v>
      </c>
      <c r="BH24" s="622"/>
      <c r="BI24" s="622"/>
      <c r="BJ24" s="622"/>
      <c r="BK24" s="622"/>
      <c r="BL24" s="622"/>
      <c r="BM24" s="622"/>
      <c r="BN24" s="623"/>
      <c r="BO24" s="659" t="s">
        <v>238</v>
      </c>
      <c r="BP24" s="659"/>
      <c r="BQ24" s="659"/>
      <c r="BR24" s="659"/>
      <c r="BS24" s="660" t="s">
        <v>238</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24717700</v>
      </c>
      <c r="CS24" s="677"/>
      <c r="CT24" s="677"/>
      <c r="CU24" s="677"/>
      <c r="CV24" s="677"/>
      <c r="CW24" s="677"/>
      <c r="CX24" s="677"/>
      <c r="CY24" s="702"/>
      <c r="CZ24" s="703">
        <v>41.1</v>
      </c>
      <c r="DA24" s="685"/>
      <c r="DB24" s="685"/>
      <c r="DC24" s="705"/>
      <c r="DD24" s="701">
        <v>15899900</v>
      </c>
      <c r="DE24" s="677"/>
      <c r="DF24" s="677"/>
      <c r="DG24" s="677"/>
      <c r="DH24" s="677"/>
      <c r="DI24" s="677"/>
      <c r="DJ24" s="677"/>
      <c r="DK24" s="702"/>
      <c r="DL24" s="701">
        <v>14593855</v>
      </c>
      <c r="DM24" s="677"/>
      <c r="DN24" s="677"/>
      <c r="DO24" s="677"/>
      <c r="DP24" s="677"/>
      <c r="DQ24" s="677"/>
      <c r="DR24" s="677"/>
      <c r="DS24" s="677"/>
      <c r="DT24" s="677"/>
      <c r="DU24" s="677"/>
      <c r="DV24" s="702"/>
      <c r="DW24" s="703">
        <v>49.6</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31450420</v>
      </c>
      <c r="S25" s="622"/>
      <c r="T25" s="622"/>
      <c r="U25" s="622"/>
      <c r="V25" s="622"/>
      <c r="W25" s="622"/>
      <c r="X25" s="622"/>
      <c r="Y25" s="623"/>
      <c r="Z25" s="659">
        <v>50.9</v>
      </c>
      <c r="AA25" s="659"/>
      <c r="AB25" s="659"/>
      <c r="AC25" s="659"/>
      <c r="AD25" s="660">
        <v>29275831</v>
      </c>
      <c r="AE25" s="660"/>
      <c r="AF25" s="660"/>
      <c r="AG25" s="660"/>
      <c r="AH25" s="660"/>
      <c r="AI25" s="660"/>
      <c r="AJ25" s="660"/>
      <c r="AK25" s="660"/>
      <c r="AL25" s="624">
        <v>99.5</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140</v>
      </c>
      <c r="BH25" s="622"/>
      <c r="BI25" s="622"/>
      <c r="BJ25" s="622"/>
      <c r="BK25" s="622"/>
      <c r="BL25" s="622"/>
      <c r="BM25" s="622"/>
      <c r="BN25" s="623"/>
      <c r="BO25" s="659" t="s">
        <v>238</v>
      </c>
      <c r="BP25" s="659"/>
      <c r="BQ25" s="659"/>
      <c r="BR25" s="659"/>
      <c r="BS25" s="660" t="s">
        <v>140</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7085405</v>
      </c>
      <c r="CS25" s="634"/>
      <c r="CT25" s="634"/>
      <c r="CU25" s="634"/>
      <c r="CV25" s="634"/>
      <c r="CW25" s="634"/>
      <c r="CX25" s="634"/>
      <c r="CY25" s="635"/>
      <c r="CZ25" s="624">
        <v>11.8</v>
      </c>
      <c r="DA25" s="636"/>
      <c r="DB25" s="636"/>
      <c r="DC25" s="637"/>
      <c r="DD25" s="627">
        <v>6548028</v>
      </c>
      <c r="DE25" s="634"/>
      <c r="DF25" s="634"/>
      <c r="DG25" s="634"/>
      <c r="DH25" s="634"/>
      <c r="DI25" s="634"/>
      <c r="DJ25" s="634"/>
      <c r="DK25" s="635"/>
      <c r="DL25" s="627">
        <v>6014424</v>
      </c>
      <c r="DM25" s="634"/>
      <c r="DN25" s="634"/>
      <c r="DO25" s="634"/>
      <c r="DP25" s="634"/>
      <c r="DQ25" s="634"/>
      <c r="DR25" s="634"/>
      <c r="DS25" s="634"/>
      <c r="DT25" s="634"/>
      <c r="DU25" s="634"/>
      <c r="DV25" s="635"/>
      <c r="DW25" s="624">
        <v>20.399999999999999</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15012</v>
      </c>
      <c r="S26" s="622"/>
      <c r="T26" s="622"/>
      <c r="U26" s="622"/>
      <c r="V26" s="622"/>
      <c r="W26" s="622"/>
      <c r="X26" s="622"/>
      <c r="Y26" s="623"/>
      <c r="Z26" s="659">
        <v>0</v>
      </c>
      <c r="AA26" s="659"/>
      <c r="AB26" s="659"/>
      <c r="AC26" s="659"/>
      <c r="AD26" s="660">
        <v>15012</v>
      </c>
      <c r="AE26" s="660"/>
      <c r="AF26" s="660"/>
      <c r="AG26" s="660"/>
      <c r="AH26" s="660"/>
      <c r="AI26" s="660"/>
      <c r="AJ26" s="660"/>
      <c r="AK26" s="660"/>
      <c r="AL26" s="624">
        <v>0.1</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140</v>
      </c>
      <c r="BH26" s="622"/>
      <c r="BI26" s="622"/>
      <c r="BJ26" s="622"/>
      <c r="BK26" s="622"/>
      <c r="BL26" s="622"/>
      <c r="BM26" s="622"/>
      <c r="BN26" s="623"/>
      <c r="BO26" s="659" t="s">
        <v>238</v>
      </c>
      <c r="BP26" s="659"/>
      <c r="BQ26" s="659"/>
      <c r="BR26" s="659"/>
      <c r="BS26" s="660" t="s">
        <v>140</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4198496</v>
      </c>
      <c r="CS26" s="622"/>
      <c r="CT26" s="622"/>
      <c r="CU26" s="622"/>
      <c r="CV26" s="622"/>
      <c r="CW26" s="622"/>
      <c r="CX26" s="622"/>
      <c r="CY26" s="623"/>
      <c r="CZ26" s="624">
        <v>7</v>
      </c>
      <c r="DA26" s="636"/>
      <c r="DB26" s="636"/>
      <c r="DC26" s="637"/>
      <c r="DD26" s="627">
        <v>3886234</v>
      </c>
      <c r="DE26" s="622"/>
      <c r="DF26" s="622"/>
      <c r="DG26" s="622"/>
      <c r="DH26" s="622"/>
      <c r="DI26" s="622"/>
      <c r="DJ26" s="622"/>
      <c r="DK26" s="623"/>
      <c r="DL26" s="627" t="s">
        <v>238</v>
      </c>
      <c r="DM26" s="622"/>
      <c r="DN26" s="622"/>
      <c r="DO26" s="622"/>
      <c r="DP26" s="622"/>
      <c r="DQ26" s="622"/>
      <c r="DR26" s="622"/>
      <c r="DS26" s="622"/>
      <c r="DT26" s="622"/>
      <c r="DU26" s="622"/>
      <c r="DV26" s="623"/>
      <c r="DW26" s="624" t="s">
        <v>238</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113951</v>
      </c>
      <c r="S27" s="622"/>
      <c r="T27" s="622"/>
      <c r="U27" s="622"/>
      <c r="V27" s="622"/>
      <c r="W27" s="622"/>
      <c r="X27" s="622"/>
      <c r="Y27" s="623"/>
      <c r="Z27" s="659">
        <v>0.2</v>
      </c>
      <c r="AA27" s="659"/>
      <c r="AB27" s="659"/>
      <c r="AC27" s="659"/>
      <c r="AD27" s="660" t="s">
        <v>140</v>
      </c>
      <c r="AE27" s="660"/>
      <c r="AF27" s="660"/>
      <c r="AG27" s="660"/>
      <c r="AH27" s="660"/>
      <c r="AI27" s="660"/>
      <c r="AJ27" s="660"/>
      <c r="AK27" s="660"/>
      <c r="AL27" s="624" t="s">
        <v>238</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13328521</v>
      </c>
      <c r="BH27" s="622"/>
      <c r="BI27" s="622"/>
      <c r="BJ27" s="622"/>
      <c r="BK27" s="622"/>
      <c r="BL27" s="622"/>
      <c r="BM27" s="622"/>
      <c r="BN27" s="623"/>
      <c r="BO27" s="659">
        <v>100</v>
      </c>
      <c r="BP27" s="659"/>
      <c r="BQ27" s="659"/>
      <c r="BR27" s="659"/>
      <c r="BS27" s="660">
        <v>170931</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9651543</v>
      </c>
      <c r="CS27" s="634"/>
      <c r="CT27" s="634"/>
      <c r="CU27" s="634"/>
      <c r="CV27" s="634"/>
      <c r="CW27" s="634"/>
      <c r="CX27" s="634"/>
      <c r="CY27" s="635"/>
      <c r="CZ27" s="624">
        <v>16.100000000000001</v>
      </c>
      <c r="DA27" s="636"/>
      <c r="DB27" s="636"/>
      <c r="DC27" s="637"/>
      <c r="DD27" s="627">
        <v>2206166</v>
      </c>
      <c r="DE27" s="634"/>
      <c r="DF27" s="634"/>
      <c r="DG27" s="634"/>
      <c r="DH27" s="634"/>
      <c r="DI27" s="634"/>
      <c r="DJ27" s="634"/>
      <c r="DK27" s="635"/>
      <c r="DL27" s="627">
        <v>1865925</v>
      </c>
      <c r="DM27" s="634"/>
      <c r="DN27" s="634"/>
      <c r="DO27" s="634"/>
      <c r="DP27" s="634"/>
      <c r="DQ27" s="634"/>
      <c r="DR27" s="634"/>
      <c r="DS27" s="634"/>
      <c r="DT27" s="634"/>
      <c r="DU27" s="634"/>
      <c r="DV27" s="635"/>
      <c r="DW27" s="624">
        <v>6.3</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390533</v>
      </c>
      <c r="S28" s="622"/>
      <c r="T28" s="622"/>
      <c r="U28" s="622"/>
      <c r="V28" s="622"/>
      <c r="W28" s="622"/>
      <c r="X28" s="622"/>
      <c r="Y28" s="623"/>
      <c r="Z28" s="659">
        <v>0.6</v>
      </c>
      <c r="AA28" s="659"/>
      <c r="AB28" s="659"/>
      <c r="AC28" s="659"/>
      <c r="AD28" s="660">
        <v>39058</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7980752</v>
      </c>
      <c r="CS28" s="622"/>
      <c r="CT28" s="622"/>
      <c r="CU28" s="622"/>
      <c r="CV28" s="622"/>
      <c r="CW28" s="622"/>
      <c r="CX28" s="622"/>
      <c r="CY28" s="623"/>
      <c r="CZ28" s="624">
        <v>13.3</v>
      </c>
      <c r="DA28" s="636"/>
      <c r="DB28" s="636"/>
      <c r="DC28" s="637"/>
      <c r="DD28" s="627">
        <v>7145706</v>
      </c>
      <c r="DE28" s="622"/>
      <c r="DF28" s="622"/>
      <c r="DG28" s="622"/>
      <c r="DH28" s="622"/>
      <c r="DI28" s="622"/>
      <c r="DJ28" s="622"/>
      <c r="DK28" s="623"/>
      <c r="DL28" s="627">
        <v>6713506</v>
      </c>
      <c r="DM28" s="622"/>
      <c r="DN28" s="622"/>
      <c r="DO28" s="622"/>
      <c r="DP28" s="622"/>
      <c r="DQ28" s="622"/>
      <c r="DR28" s="622"/>
      <c r="DS28" s="622"/>
      <c r="DT28" s="622"/>
      <c r="DU28" s="622"/>
      <c r="DV28" s="623"/>
      <c r="DW28" s="624">
        <v>22.8</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76566</v>
      </c>
      <c r="S29" s="622"/>
      <c r="T29" s="622"/>
      <c r="U29" s="622"/>
      <c r="V29" s="622"/>
      <c r="W29" s="622"/>
      <c r="X29" s="622"/>
      <c r="Y29" s="623"/>
      <c r="Z29" s="659">
        <v>0.1</v>
      </c>
      <c r="AA29" s="659"/>
      <c r="AB29" s="659"/>
      <c r="AC29" s="659"/>
      <c r="AD29" s="660">
        <v>326</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309</v>
      </c>
      <c r="CG29" s="619"/>
      <c r="CH29" s="619"/>
      <c r="CI29" s="619"/>
      <c r="CJ29" s="619"/>
      <c r="CK29" s="619"/>
      <c r="CL29" s="619"/>
      <c r="CM29" s="619"/>
      <c r="CN29" s="619"/>
      <c r="CO29" s="619"/>
      <c r="CP29" s="619"/>
      <c r="CQ29" s="620"/>
      <c r="CR29" s="621">
        <v>7980712</v>
      </c>
      <c r="CS29" s="634"/>
      <c r="CT29" s="634"/>
      <c r="CU29" s="634"/>
      <c r="CV29" s="634"/>
      <c r="CW29" s="634"/>
      <c r="CX29" s="634"/>
      <c r="CY29" s="635"/>
      <c r="CZ29" s="624">
        <v>13.3</v>
      </c>
      <c r="DA29" s="636"/>
      <c r="DB29" s="636"/>
      <c r="DC29" s="637"/>
      <c r="DD29" s="627">
        <v>7145666</v>
      </c>
      <c r="DE29" s="634"/>
      <c r="DF29" s="634"/>
      <c r="DG29" s="634"/>
      <c r="DH29" s="634"/>
      <c r="DI29" s="634"/>
      <c r="DJ29" s="634"/>
      <c r="DK29" s="635"/>
      <c r="DL29" s="627">
        <v>6713466</v>
      </c>
      <c r="DM29" s="634"/>
      <c r="DN29" s="634"/>
      <c r="DO29" s="634"/>
      <c r="DP29" s="634"/>
      <c r="DQ29" s="634"/>
      <c r="DR29" s="634"/>
      <c r="DS29" s="634"/>
      <c r="DT29" s="634"/>
      <c r="DU29" s="634"/>
      <c r="DV29" s="635"/>
      <c r="DW29" s="624">
        <v>22.8</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9225848</v>
      </c>
      <c r="S30" s="622"/>
      <c r="T30" s="622"/>
      <c r="U30" s="622"/>
      <c r="V30" s="622"/>
      <c r="W30" s="622"/>
      <c r="X30" s="622"/>
      <c r="Y30" s="623"/>
      <c r="Z30" s="659">
        <v>14.9</v>
      </c>
      <c r="AA30" s="659"/>
      <c r="AB30" s="659"/>
      <c r="AC30" s="659"/>
      <c r="AD30" s="660" t="s">
        <v>238</v>
      </c>
      <c r="AE30" s="660"/>
      <c r="AF30" s="660"/>
      <c r="AG30" s="660"/>
      <c r="AH30" s="660"/>
      <c r="AI30" s="660"/>
      <c r="AJ30" s="660"/>
      <c r="AK30" s="660"/>
      <c r="AL30" s="624" t="s">
        <v>178</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6"/>
      <c r="BI30" s="696"/>
      <c r="BJ30" s="696"/>
      <c r="BK30" s="696"/>
      <c r="BL30" s="696"/>
      <c r="BM30" s="696"/>
      <c r="BN30" s="696"/>
      <c r="BO30" s="696"/>
      <c r="BP30" s="696"/>
      <c r="BQ30" s="697"/>
      <c r="BR30" s="673"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7725287</v>
      </c>
      <c r="CS30" s="622"/>
      <c r="CT30" s="622"/>
      <c r="CU30" s="622"/>
      <c r="CV30" s="622"/>
      <c r="CW30" s="622"/>
      <c r="CX30" s="622"/>
      <c r="CY30" s="623"/>
      <c r="CZ30" s="624">
        <v>12.8</v>
      </c>
      <c r="DA30" s="636"/>
      <c r="DB30" s="636"/>
      <c r="DC30" s="637"/>
      <c r="DD30" s="627">
        <v>6950872</v>
      </c>
      <c r="DE30" s="622"/>
      <c r="DF30" s="622"/>
      <c r="DG30" s="622"/>
      <c r="DH30" s="622"/>
      <c r="DI30" s="622"/>
      <c r="DJ30" s="622"/>
      <c r="DK30" s="623"/>
      <c r="DL30" s="627">
        <v>6518672</v>
      </c>
      <c r="DM30" s="622"/>
      <c r="DN30" s="622"/>
      <c r="DO30" s="622"/>
      <c r="DP30" s="622"/>
      <c r="DQ30" s="622"/>
      <c r="DR30" s="622"/>
      <c r="DS30" s="622"/>
      <c r="DT30" s="622"/>
      <c r="DU30" s="622"/>
      <c r="DV30" s="623"/>
      <c r="DW30" s="624">
        <v>22.1</v>
      </c>
      <c r="DX30" s="636"/>
      <c r="DY30" s="636"/>
      <c r="DZ30" s="636"/>
      <c r="EA30" s="636"/>
      <c r="EB30" s="636"/>
      <c r="EC30" s="648"/>
    </row>
    <row r="31" spans="2:133" ht="11.25" customHeight="1" x14ac:dyDescent="0.15">
      <c r="B31" s="688" t="s">
        <v>314</v>
      </c>
      <c r="C31" s="689"/>
      <c r="D31" s="689"/>
      <c r="E31" s="689"/>
      <c r="F31" s="689"/>
      <c r="G31" s="689"/>
      <c r="H31" s="689"/>
      <c r="I31" s="689"/>
      <c r="J31" s="689"/>
      <c r="K31" s="689"/>
      <c r="L31" s="689"/>
      <c r="M31" s="689"/>
      <c r="N31" s="689"/>
      <c r="O31" s="689"/>
      <c r="P31" s="689"/>
      <c r="Q31" s="690"/>
      <c r="R31" s="621" t="s">
        <v>238</v>
      </c>
      <c r="S31" s="622"/>
      <c r="T31" s="622"/>
      <c r="U31" s="622"/>
      <c r="V31" s="622"/>
      <c r="W31" s="622"/>
      <c r="X31" s="622"/>
      <c r="Y31" s="623"/>
      <c r="Z31" s="659" t="s">
        <v>238</v>
      </c>
      <c r="AA31" s="659"/>
      <c r="AB31" s="659"/>
      <c r="AC31" s="659"/>
      <c r="AD31" s="660" t="s">
        <v>140</v>
      </c>
      <c r="AE31" s="660"/>
      <c r="AF31" s="660"/>
      <c r="AG31" s="660"/>
      <c r="AH31" s="660"/>
      <c r="AI31" s="660"/>
      <c r="AJ31" s="660"/>
      <c r="AK31" s="660"/>
      <c r="AL31" s="624" t="s">
        <v>140</v>
      </c>
      <c r="AM31" s="625"/>
      <c r="AN31" s="625"/>
      <c r="AO31" s="661"/>
      <c r="AP31" s="691" t="s">
        <v>315</v>
      </c>
      <c r="AQ31" s="692"/>
      <c r="AR31" s="692"/>
      <c r="AS31" s="692"/>
      <c r="AT31" s="693" t="s">
        <v>316</v>
      </c>
      <c r="AU31" s="218"/>
      <c r="AV31" s="218"/>
      <c r="AW31" s="218"/>
      <c r="AX31" s="679" t="s">
        <v>190</v>
      </c>
      <c r="AY31" s="680"/>
      <c r="AZ31" s="680"/>
      <c r="BA31" s="680"/>
      <c r="BB31" s="680"/>
      <c r="BC31" s="680"/>
      <c r="BD31" s="680"/>
      <c r="BE31" s="680"/>
      <c r="BF31" s="681"/>
      <c r="BG31" s="683">
        <v>99.4</v>
      </c>
      <c r="BH31" s="684"/>
      <c r="BI31" s="684"/>
      <c r="BJ31" s="684"/>
      <c r="BK31" s="684"/>
      <c r="BL31" s="684"/>
      <c r="BM31" s="685">
        <v>97.8</v>
      </c>
      <c r="BN31" s="684"/>
      <c r="BO31" s="684"/>
      <c r="BP31" s="684"/>
      <c r="BQ31" s="686"/>
      <c r="BR31" s="683">
        <v>99.4</v>
      </c>
      <c r="BS31" s="684"/>
      <c r="BT31" s="684"/>
      <c r="BU31" s="684"/>
      <c r="BV31" s="684"/>
      <c r="BW31" s="684"/>
      <c r="BX31" s="685">
        <v>97.6</v>
      </c>
      <c r="BY31" s="684"/>
      <c r="BZ31" s="684"/>
      <c r="CA31" s="684"/>
      <c r="CB31" s="686"/>
      <c r="CD31" s="642"/>
      <c r="CE31" s="643"/>
      <c r="CF31" s="618" t="s">
        <v>317</v>
      </c>
      <c r="CG31" s="619"/>
      <c r="CH31" s="619"/>
      <c r="CI31" s="619"/>
      <c r="CJ31" s="619"/>
      <c r="CK31" s="619"/>
      <c r="CL31" s="619"/>
      <c r="CM31" s="619"/>
      <c r="CN31" s="619"/>
      <c r="CO31" s="619"/>
      <c r="CP31" s="619"/>
      <c r="CQ31" s="620"/>
      <c r="CR31" s="621">
        <v>255425</v>
      </c>
      <c r="CS31" s="634"/>
      <c r="CT31" s="634"/>
      <c r="CU31" s="634"/>
      <c r="CV31" s="634"/>
      <c r="CW31" s="634"/>
      <c r="CX31" s="634"/>
      <c r="CY31" s="635"/>
      <c r="CZ31" s="624">
        <v>0.4</v>
      </c>
      <c r="DA31" s="636"/>
      <c r="DB31" s="636"/>
      <c r="DC31" s="637"/>
      <c r="DD31" s="627">
        <v>194794</v>
      </c>
      <c r="DE31" s="634"/>
      <c r="DF31" s="634"/>
      <c r="DG31" s="634"/>
      <c r="DH31" s="634"/>
      <c r="DI31" s="634"/>
      <c r="DJ31" s="634"/>
      <c r="DK31" s="635"/>
      <c r="DL31" s="627">
        <v>194794</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3884380</v>
      </c>
      <c r="S32" s="622"/>
      <c r="T32" s="622"/>
      <c r="U32" s="622"/>
      <c r="V32" s="622"/>
      <c r="W32" s="622"/>
      <c r="X32" s="622"/>
      <c r="Y32" s="623"/>
      <c r="Z32" s="659">
        <v>6.3</v>
      </c>
      <c r="AA32" s="659"/>
      <c r="AB32" s="659"/>
      <c r="AC32" s="659"/>
      <c r="AD32" s="660" t="s">
        <v>140</v>
      </c>
      <c r="AE32" s="660"/>
      <c r="AF32" s="660"/>
      <c r="AG32" s="660"/>
      <c r="AH32" s="660"/>
      <c r="AI32" s="660"/>
      <c r="AJ32" s="660"/>
      <c r="AK32" s="660"/>
      <c r="AL32" s="624" t="s">
        <v>238</v>
      </c>
      <c r="AM32" s="625"/>
      <c r="AN32" s="625"/>
      <c r="AO32" s="661"/>
      <c r="AP32" s="662"/>
      <c r="AQ32" s="663"/>
      <c r="AR32" s="663"/>
      <c r="AS32" s="663"/>
      <c r="AT32" s="694"/>
      <c r="AU32" s="214" t="s">
        <v>319</v>
      </c>
      <c r="AX32" s="618" t="s">
        <v>320</v>
      </c>
      <c r="AY32" s="619"/>
      <c r="AZ32" s="619"/>
      <c r="BA32" s="619"/>
      <c r="BB32" s="619"/>
      <c r="BC32" s="619"/>
      <c r="BD32" s="619"/>
      <c r="BE32" s="619"/>
      <c r="BF32" s="620"/>
      <c r="BG32" s="687">
        <v>99.6</v>
      </c>
      <c r="BH32" s="634"/>
      <c r="BI32" s="634"/>
      <c r="BJ32" s="634"/>
      <c r="BK32" s="634"/>
      <c r="BL32" s="634"/>
      <c r="BM32" s="625">
        <v>98.5</v>
      </c>
      <c r="BN32" s="634"/>
      <c r="BO32" s="634"/>
      <c r="BP32" s="634"/>
      <c r="BQ32" s="657"/>
      <c r="BR32" s="687">
        <v>99.5</v>
      </c>
      <c r="BS32" s="634"/>
      <c r="BT32" s="634"/>
      <c r="BU32" s="634"/>
      <c r="BV32" s="634"/>
      <c r="BW32" s="634"/>
      <c r="BX32" s="625">
        <v>98.3</v>
      </c>
      <c r="BY32" s="634"/>
      <c r="BZ32" s="634"/>
      <c r="CA32" s="634"/>
      <c r="CB32" s="657"/>
      <c r="CD32" s="644"/>
      <c r="CE32" s="645"/>
      <c r="CF32" s="618" t="s">
        <v>321</v>
      </c>
      <c r="CG32" s="619"/>
      <c r="CH32" s="619"/>
      <c r="CI32" s="619"/>
      <c r="CJ32" s="619"/>
      <c r="CK32" s="619"/>
      <c r="CL32" s="619"/>
      <c r="CM32" s="619"/>
      <c r="CN32" s="619"/>
      <c r="CO32" s="619"/>
      <c r="CP32" s="619"/>
      <c r="CQ32" s="620"/>
      <c r="CR32" s="621">
        <v>40</v>
      </c>
      <c r="CS32" s="622"/>
      <c r="CT32" s="622"/>
      <c r="CU32" s="622"/>
      <c r="CV32" s="622"/>
      <c r="CW32" s="622"/>
      <c r="CX32" s="622"/>
      <c r="CY32" s="623"/>
      <c r="CZ32" s="624">
        <v>0</v>
      </c>
      <c r="DA32" s="636"/>
      <c r="DB32" s="636"/>
      <c r="DC32" s="637"/>
      <c r="DD32" s="627">
        <v>40</v>
      </c>
      <c r="DE32" s="622"/>
      <c r="DF32" s="622"/>
      <c r="DG32" s="622"/>
      <c r="DH32" s="622"/>
      <c r="DI32" s="622"/>
      <c r="DJ32" s="622"/>
      <c r="DK32" s="623"/>
      <c r="DL32" s="627">
        <v>40</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165297</v>
      </c>
      <c r="S33" s="622"/>
      <c r="T33" s="622"/>
      <c r="U33" s="622"/>
      <c r="V33" s="622"/>
      <c r="W33" s="622"/>
      <c r="X33" s="622"/>
      <c r="Y33" s="623"/>
      <c r="Z33" s="659">
        <v>0.3</v>
      </c>
      <c r="AA33" s="659"/>
      <c r="AB33" s="659"/>
      <c r="AC33" s="659"/>
      <c r="AD33" s="660">
        <v>1171</v>
      </c>
      <c r="AE33" s="660"/>
      <c r="AF33" s="660"/>
      <c r="AG33" s="660"/>
      <c r="AH33" s="660"/>
      <c r="AI33" s="660"/>
      <c r="AJ33" s="660"/>
      <c r="AK33" s="660"/>
      <c r="AL33" s="624">
        <v>0</v>
      </c>
      <c r="AM33" s="625"/>
      <c r="AN33" s="625"/>
      <c r="AO33" s="661"/>
      <c r="AP33" s="664"/>
      <c r="AQ33" s="665"/>
      <c r="AR33" s="665"/>
      <c r="AS33" s="665"/>
      <c r="AT33" s="695"/>
      <c r="AU33" s="219"/>
      <c r="AV33" s="219"/>
      <c r="AW33" s="219"/>
      <c r="AX33" s="602" t="s">
        <v>323</v>
      </c>
      <c r="AY33" s="603"/>
      <c r="AZ33" s="603"/>
      <c r="BA33" s="603"/>
      <c r="BB33" s="603"/>
      <c r="BC33" s="603"/>
      <c r="BD33" s="603"/>
      <c r="BE33" s="603"/>
      <c r="BF33" s="604"/>
      <c r="BG33" s="682">
        <v>99.1</v>
      </c>
      <c r="BH33" s="606"/>
      <c r="BI33" s="606"/>
      <c r="BJ33" s="606"/>
      <c r="BK33" s="606"/>
      <c r="BL33" s="606"/>
      <c r="BM33" s="652">
        <v>97.1</v>
      </c>
      <c r="BN33" s="606"/>
      <c r="BO33" s="606"/>
      <c r="BP33" s="606"/>
      <c r="BQ33" s="669"/>
      <c r="BR33" s="682">
        <v>99.2</v>
      </c>
      <c r="BS33" s="606"/>
      <c r="BT33" s="606"/>
      <c r="BU33" s="606"/>
      <c r="BV33" s="606"/>
      <c r="BW33" s="606"/>
      <c r="BX33" s="652">
        <v>96.8</v>
      </c>
      <c r="BY33" s="606"/>
      <c r="BZ33" s="606"/>
      <c r="CA33" s="606"/>
      <c r="CB33" s="669"/>
      <c r="CD33" s="618" t="s">
        <v>324</v>
      </c>
      <c r="CE33" s="619"/>
      <c r="CF33" s="619"/>
      <c r="CG33" s="619"/>
      <c r="CH33" s="619"/>
      <c r="CI33" s="619"/>
      <c r="CJ33" s="619"/>
      <c r="CK33" s="619"/>
      <c r="CL33" s="619"/>
      <c r="CM33" s="619"/>
      <c r="CN33" s="619"/>
      <c r="CO33" s="619"/>
      <c r="CP33" s="619"/>
      <c r="CQ33" s="620"/>
      <c r="CR33" s="621">
        <v>29799458</v>
      </c>
      <c r="CS33" s="634"/>
      <c r="CT33" s="634"/>
      <c r="CU33" s="634"/>
      <c r="CV33" s="634"/>
      <c r="CW33" s="634"/>
      <c r="CX33" s="634"/>
      <c r="CY33" s="635"/>
      <c r="CZ33" s="624">
        <v>49.6</v>
      </c>
      <c r="DA33" s="636"/>
      <c r="DB33" s="636"/>
      <c r="DC33" s="637"/>
      <c r="DD33" s="627">
        <v>19211269</v>
      </c>
      <c r="DE33" s="634"/>
      <c r="DF33" s="634"/>
      <c r="DG33" s="634"/>
      <c r="DH33" s="634"/>
      <c r="DI33" s="634"/>
      <c r="DJ33" s="634"/>
      <c r="DK33" s="635"/>
      <c r="DL33" s="627">
        <v>14301536</v>
      </c>
      <c r="DM33" s="634"/>
      <c r="DN33" s="634"/>
      <c r="DO33" s="634"/>
      <c r="DP33" s="634"/>
      <c r="DQ33" s="634"/>
      <c r="DR33" s="634"/>
      <c r="DS33" s="634"/>
      <c r="DT33" s="634"/>
      <c r="DU33" s="634"/>
      <c r="DV33" s="635"/>
      <c r="DW33" s="624">
        <v>48.6</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3572343</v>
      </c>
      <c r="S34" s="622"/>
      <c r="T34" s="622"/>
      <c r="U34" s="622"/>
      <c r="V34" s="622"/>
      <c r="W34" s="622"/>
      <c r="X34" s="622"/>
      <c r="Y34" s="623"/>
      <c r="Z34" s="659">
        <v>5.8</v>
      </c>
      <c r="AA34" s="659"/>
      <c r="AB34" s="659"/>
      <c r="AC34" s="659"/>
      <c r="AD34" s="660" t="s">
        <v>140</v>
      </c>
      <c r="AE34" s="660"/>
      <c r="AF34" s="660"/>
      <c r="AG34" s="660"/>
      <c r="AH34" s="660"/>
      <c r="AI34" s="660"/>
      <c r="AJ34" s="660"/>
      <c r="AK34" s="660"/>
      <c r="AL34" s="624" t="s">
        <v>238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8100561</v>
      </c>
      <c r="CS34" s="622"/>
      <c r="CT34" s="622"/>
      <c r="CU34" s="622"/>
      <c r="CV34" s="622"/>
      <c r="CW34" s="622"/>
      <c r="CX34" s="622"/>
      <c r="CY34" s="623"/>
      <c r="CZ34" s="624">
        <v>13.5</v>
      </c>
      <c r="DA34" s="636"/>
      <c r="DB34" s="636"/>
      <c r="DC34" s="637"/>
      <c r="DD34" s="627">
        <v>5195015</v>
      </c>
      <c r="DE34" s="622"/>
      <c r="DF34" s="622"/>
      <c r="DG34" s="622"/>
      <c r="DH34" s="622"/>
      <c r="DI34" s="622"/>
      <c r="DJ34" s="622"/>
      <c r="DK34" s="623"/>
      <c r="DL34" s="627">
        <v>4135069</v>
      </c>
      <c r="DM34" s="622"/>
      <c r="DN34" s="622"/>
      <c r="DO34" s="622"/>
      <c r="DP34" s="622"/>
      <c r="DQ34" s="622"/>
      <c r="DR34" s="622"/>
      <c r="DS34" s="622"/>
      <c r="DT34" s="622"/>
      <c r="DU34" s="622"/>
      <c r="DV34" s="623"/>
      <c r="DW34" s="624">
        <v>14</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3733926</v>
      </c>
      <c r="S35" s="622"/>
      <c r="T35" s="622"/>
      <c r="U35" s="622"/>
      <c r="V35" s="622"/>
      <c r="W35" s="622"/>
      <c r="X35" s="622"/>
      <c r="Y35" s="623"/>
      <c r="Z35" s="659">
        <v>6</v>
      </c>
      <c r="AA35" s="659"/>
      <c r="AB35" s="659"/>
      <c r="AC35" s="659"/>
      <c r="AD35" s="660" t="s">
        <v>140</v>
      </c>
      <c r="AE35" s="660"/>
      <c r="AF35" s="660"/>
      <c r="AG35" s="660"/>
      <c r="AH35" s="660"/>
      <c r="AI35" s="660"/>
      <c r="AJ35" s="660"/>
      <c r="AK35" s="660"/>
      <c r="AL35" s="624" t="s">
        <v>238</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893085</v>
      </c>
      <c r="CS35" s="634"/>
      <c r="CT35" s="634"/>
      <c r="CU35" s="634"/>
      <c r="CV35" s="634"/>
      <c r="CW35" s="634"/>
      <c r="CX35" s="634"/>
      <c r="CY35" s="635"/>
      <c r="CZ35" s="624">
        <v>1.5</v>
      </c>
      <c r="DA35" s="636"/>
      <c r="DB35" s="636"/>
      <c r="DC35" s="637"/>
      <c r="DD35" s="627">
        <v>824854</v>
      </c>
      <c r="DE35" s="634"/>
      <c r="DF35" s="634"/>
      <c r="DG35" s="634"/>
      <c r="DH35" s="634"/>
      <c r="DI35" s="634"/>
      <c r="DJ35" s="634"/>
      <c r="DK35" s="635"/>
      <c r="DL35" s="627">
        <v>801831</v>
      </c>
      <c r="DM35" s="634"/>
      <c r="DN35" s="634"/>
      <c r="DO35" s="634"/>
      <c r="DP35" s="634"/>
      <c r="DQ35" s="634"/>
      <c r="DR35" s="634"/>
      <c r="DS35" s="634"/>
      <c r="DT35" s="634"/>
      <c r="DU35" s="634"/>
      <c r="DV35" s="635"/>
      <c r="DW35" s="624">
        <v>2.7</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2221711</v>
      </c>
      <c r="S36" s="622"/>
      <c r="T36" s="622"/>
      <c r="U36" s="622"/>
      <c r="V36" s="622"/>
      <c r="W36" s="622"/>
      <c r="X36" s="622"/>
      <c r="Y36" s="623"/>
      <c r="Z36" s="659">
        <v>3.6</v>
      </c>
      <c r="AA36" s="659"/>
      <c r="AB36" s="659"/>
      <c r="AC36" s="659"/>
      <c r="AD36" s="660" t="s">
        <v>140</v>
      </c>
      <c r="AE36" s="660"/>
      <c r="AF36" s="660"/>
      <c r="AG36" s="660"/>
      <c r="AH36" s="660"/>
      <c r="AI36" s="660"/>
      <c r="AJ36" s="660"/>
      <c r="AK36" s="660"/>
      <c r="AL36" s="624" t="s">
        <v>140</v>
      </c>
      <c r="AM36" s="625"/>
      <c r="AN36" s="625"/>
      <c r="AO36" s="661"/>
      <c r="AP36" s="222"/>
      <c r="AQ36" s="670" t="s">
        <v>332</v>
      </c>
      <c r="AR36" s="671"/>
      <c r="AS36" s="671"/>
      <c r="AT36" s="671"/>
      <c r="AU36" s="671"/>
      <c r="AV36" s="671"/>
      <c r="AW36" s="671"/>
      <c r="AX36" s="671"/>
      <c r="AY36" s="672"/>
      <c r="AZ36" s="676">
        <v>6910374</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10421</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10844391</v>
      </c>
      <c r="CS36" s="622"/>
      <c r="CT36" s="622"/>
      <c r="CU36" s="622"/>
      <c r="CV36" s="622"/>
      <c r="CW36" s="622"/>
      <c r="CX36" s="622"/>
      <c r="CY36" s="623"/>
      <c r="CZ36" s="624">
        <v>18</v>
      </c>
      <c r="DA36" s="636"/>
      <c r="DB36" s="636"/>
      <c r="DC36" s="637"/>
      <c r="DD36" s="627">
        <v>7849947</v>
      </c>
      <c r="DE36" s="622"/>
      <c r="DF36" s="622"/>
      <c r="DG36" s="622"/>
      <c r="DH36" s="622"/>
      <c r="DI36" s="622"/>
      <c r="DJ36" s="622"/>
      <c r="DK36" s="623"/>
      <c r="DL36" s="627">
        <v>5856118</v>
      </c>
      <c r="DM36" s="622"/>
      <c r="DN36" s="622"/>
      <c r="DO36" s="622"/>
      <c r="DP36" s="622"/>
      <c r="DQ36" s="622"/>
      <c r="DR36" s="622"/>
      <c r="DS36" s="622"/>
      <c r="DT36" s="622"/>
      <c r="DU36" s="622"/>
      <c r="DV36" s="623"/>
      <c r="DW36" s="624">
        <v>19.899999999999999</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3509059</v>
      </c>
      <c r="S37" s="622"/>
      <c r="T37" s="622"/>
      <c r="U37" s="622"/>
      <c r="V37" s="622"/>
      <c r="W37" s="622"/>
      <c r="X37" s="622"/>
      <c r="Y37" s="623"/>
      <c r="Z37" s="659">
        <v>5.7</v>
      </c>
      <c r="AA37" s="659"/>
      <c r="AB37" s="659"/>
      <c r="AC37" s="659"/>
      <c r="AD37" s="660">
        <v>100334</v>
      </c>
      <c r="AE37" s="660"/>
      <c r="AF37" s="660"/>
      <c r="AG37" s="660"/>
      <c r="AH37" s="660"/>
      <c r="AI37" s="660"/>
      <c r="AJ37" s="660"/>
      <c r="AK37" s="660"/>
      <c r="AL37" s="624">
        <v>0.3</v>
      </c>
      <c r="AM37" s="625"/>
      <c r="AN37" s="625"/>
      <c r="AO37" s="661"/>
      <c r="AQ37" s="654" t="s">
        <v>336</v>
      </c>
      <c r="AR37" s="655"/>
      <c r="AS37" s="655"/>
      <c r="AT37" s="655"/>
      <c r="AU37" s="655"/>
      <c r="AV37" s="655"/>
      <c r="AW37" s="655"/>
      <c r="AX37" s="655"/>
      <c r="AY37" s="656"/>
      <c r="AZ37" s="621">
        <v>2336948</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-92903</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2127657</v>
      </c>
      <c r="CS37" s="634"/>
      <c r="CT37" s="634"/>
      <c r="CU37" s="634"/>
      <c r="CV37" s="634"/>
      <c r="CW37" s="634"/>
      <c r="CX37" s="634"/>
      <c r="CY37" s="635"/>
      <c r="CZ37" s="624">
        <v>3.5</v>
      </c>
      <c r="DA37" s="636"/>
      <c r="DB37" s="636"/>
      <c r="DC37" s="637"/>
      <c r="DD37" s="627">
        <v>2095554</v>
      </c>
      <c r="DE37" s="634"/>
      <c r="DF37" s="634"/>
      <c r="DG37" s="634"/>
      <c r="DH37" s="634"/>
      <c r="DI37" s="634"/>
      <c r="DJ37" s="634"/>
      <c r="DK37" s="635"/>
      <c r="DL37" s="627">
        <v>1956342</v>
      </c>
      <c r="DM37" s="634"/>
      <c r="DN37" s="634"/>
      <c r="DO37" s="634"/>
      <c r="DP37" s="634"/>
      <c r="DQ37" s="634"/>
      <c r="DR37" s="634"/>
      <c r="DS37" s="634"/>
      <c r="DT37" s="634"/>
      <c r="DU37" s="634"/>
      <c r="DV37" s="635"/>
      <c r="DW37" s="624">
        <v>6.6</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3488900</v>
      </c>
      <c r="S38" s="622"/>
      <c r="T38" s="622"/>
      <c r="U38" s="622"/>
      <c r="V38" s="622"/>
      <c r="W38" s="622"/>
      <c r="X38" s="622"/>
      <c r="Y38" s="623"/>
      <c r="Z38" s="659">
        <v>5.6</v>
      </c>
      <c r="AA38" s="659"/>
      <c r="AB38" s="659"/>
      <c r="AC38" s="659"/>
      <c r="AD38" s="660" t="s">
        <v>238</v>
      </c>
      <c r="AE38" s="660"/>
      <c r="AF38" s="660"/>
      <c r="AG38" s="660"/>
      <c r="AH38" s="660"/>
      <c r="AI38" s="660"/>
      <c r="AJ38" s="660"/>
      <c r="AK38" s="660"/>
      <c r="AL38" s="624" t="s">
        <v>140</v>
      </c>
      <c r="AM38" s="625"/>
      <c r="AN38" s="625"/>
      <c r="AO38" s="661"/>
      <c r="AQ38" s="654" t="s">
        <v>340</v>
      </c>
      <c r="AR38" s="655"/>
      <c r="AS38" s="655"/>
      <c r="AT38" s="655"/>
      <c r="AU38" s="655"/>
      <c r="AV38" s="655"/>
      <c r="AW38" s="655"/>
      <c r="AX38" s="655"/>
      <c r="AY38" s="656"/>
      <c r="AZ38" s="621">
        <v>114772</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13375</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4447511</v>
      </c>
      <c r="CS38" s="622"/>
      <c r="CT38" s="622"/>
      <c r="CU38" s="622"/>
      <c r="CV38" s="622"/>
      <c r="CW38" s="622"/>
      <c r="CX38" s="622"/>
      <c r="CY38" s="623"/>
      <c r="CZ38" s="624">
        <v>7.4</v>
      </c>
      <c r="DA38" s="636"/>
      <c r="DB38" s="636"/>
      <c r="DC38" s="637"/>
      <c r="DD38" s="627">
        <v>3704506</v>
      </c>
      <c r="DE38" s="622"/>
      <c r="DF38" s="622"/>
      <c r="DG38" s="622"/>
      <c r="DH38" s="622"/>
      <c r="DI38" s="622"/>
      <c r="DJ38" s="622"/>
      <c r="DK38" s="623"/>
      <c r="DL38" s="627">
        <v>3505651</v>
      </c>
      <c r="DM38" s="622"/>
      <c r="DN38" s="622"/>
      <c r="DO38" s="622"/>
      <c r="DP38" s="622"/>
      <c r="DQ38" s="622"/>
      <c r="DR38" s="622"/>
      <c r="DS38" s="622"/>
      <c r="DT38" s="622"/>
      <c r="DU38" s="622"/>
      <c r="DV38" s="623"/>
      <c r="DW38" s="624">
        <v>11.9</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178</v>
      </c>
      <c r="S39" s="622"/>
      <c r="T39" s="622"/>
      <c r="U39" s="622"/>
      <c r="V39" s="622"/>
      <c r="W39" s="622"/>
      <c r="X39" s="622"/>
      <c r="Y39" s="623"/>
      <c r="Z39" s="659" t="s">
        <v>140</v>
      </c>
      <c r="AA39" s="659"/>
      <c r="AB39" s="659"/>
      <c r="AC39" s="659"/>
      <c r="AD39" s="660" t="s">
        <v>140</v>
      </c>
      <c r="AE39" s="660"/>
      <c r="AF39" s="660"/>
      <c r="AG39" s="660"/>
      <c r="AH39" s="660"/>
      <c r="AI39" s="660"/>
      <c r="AJ39" s="660"/>
      <c r="AK39" s="660"/>
      <c r="AL39" s="624" t="s">
        <v>140</v>
      </c>
      <c r="AM39" s="625"/>
      <c r="AN39" s="625"/>
      <c r="AO39" s="661"/>
      <c r="AQ39" s="654" t="s">
        <v>344</v>
      </c>
      <c r="AR39" s="655"/>
      <c r="AS39" s="655"/>
      <c r="AT39" s="655"/>
      <c r="AU39" s="655"/>
      <c r="AV39" s="655"/>
      <c r="AW39" s="655"/>
      <c r="AX39" s="655"/>
      <c r="AY39" s="656"/>
      <c r="AZ39" s="621">
        <v>114740</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19900</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3329549</v>
      </c>
      <c r="CS39" s="634"/>
      <c r="CT39" s="634"/>
      <c r="CU39" s="634"/>
      <c r="CV39" s="634"/>
      <c r="CW39" s="634"/>
      <c r="CX39" s="634"/>
      <c r="CY39" s="635"/>
      <c r="CZ39" s="624">
        <v>5.5</v>
      </c>
      <c r="DA39" s="636"/>
      <c r="DB39" s="636"/>
      <c r="DC39" s="637"/>
      <c r="DD39" s="627">
        <v>1626240</v>
      </c>
      <c r="DE39" s="634"/>
      <c r="DF39" s="634"/>
      <c r="DG39" s="634"/>
      <c r="DH39" s="634"/>
      <c r="DI39" s="634"/>
      <c r="DJ39" s="634"/>
      <c r="DK39" s="635"/>
      <c r="DL39" s="627" t="s">
        <v>238</v>
      </c>
      <c r="DM39" s="634"/>
      <c r="DN39" s="634"/>
      <c r="DO39" s="634"/>
      <c r="DP39" s="634"/>
      <c r="DQ39" s="634"/>
      <c r="DR39" s="634"/>
      <c r="DS39" s="634"/>
      <c r="DT39" s="634"/>
      <c r="DU39" s="634"/>
      <c r="DV39" s="635"/>
      <c r="DW39" s="624" t="s">
        <v>140</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t="s">
        <v>140</v>
      </c>
      <c r="S40" s="622"/>
      <c r="T40" s="622"/>
      <c r="U40" s="622"/>
      <c r="V40" s="622"/>
      <c r="W40" s="622"/>
      <c r="X40" s="622"/>
      <c r="Y40" s="623"/>
      <c r="Z40" s="659" t="s">
        <v>140</v>
      </c>
      <c r="AA40" s="659"/>
      <c r="AB40" s="659"/>
      <c r="AC40" s="659"/>
      <c r="AD40" s="660" t="s">
        <v>238</v>
      </c>
      <c r="AE40" s="660"/>
      <c r="AF40" s="660"/>
      <c r="AG40" s="660"/>
      <c r="AH40" s="660"/>
      <c r="AI40" s="660"/>
      <c r="AJ40" s="660"/>
      <c r="AK40" s="660"/>
      <c r="AL40" s="624" t="s">
        <v>238</v>
      </c>
      <c r="AM40" s="625"/>
      <c r="AN40" s="625"/>
      <c r="AO40" s="661"/>
      <c r="AQ40" s="654" t="s">
        <v>348</v>
      </c>
      <c r="AR40" s="655"/>
      <c r="AS40" s="655"/>
      <c r="AT40" s="655"/>
      <c r="AU40" s="655"/>
      <c r="AV40" s="655"/>
      <c r="AW40" s="655"/>
      <c r="AX40" s="655"/>
      <c r="AY40" s="656"/>
      <c r="AZ40" s="621">
        <v>42736</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78</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2184361</v>
      </c>
      <c r="CS40" s="622"/>
      <c r="CT40" s="622"/>
      <c r="CU40" s="622"/>
      <c r="CV40" s="622"/>
      <c r="CW40" s="622"/>
      <c r="CX40" s="622"/>
      <c r="CY40" s="623"/>
      <c r="CZ40" s="624">
        <v>3.6</v>
      </c>
      <c r="DA40" s="636"/>
      <c r="DB40" s="636"/>
      <c r="DC40" s="637"/>
      <c r="DD40" s="627">
        <v>10707</v>
      </c>
      <c r="DE40" s="622"/>
      <c r="DF40" s="622"/>
      <c r="DG40" s="622"/>
      <c r="DH40" s="622"/>
      <c r="DI40" s="622"/>
      <c r="DJ40" s="622"/>
      <c r="DK40" s="623"/>
      <c r="DL40" s="627">
        <v>2867</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61847946</v>
      </c>
      <c r="S41" s="646"/>
      <c r="T41" s="646"/>
      <c r="U41" s="646"/>
      <c r="V41" s="646"/>
      <c r="W41" s="646"/>
      <c r="X41" s="646"/>
      <c r="Y41" s="649"/>
      <c r="Z41" s="650">
        <v>100</v>
      </c>
      <c r="AA41" s="650"/>
      <c r="AB41" s="650"/>
      <c r="AC41" s="650"/>
      <c r="AD41" s="651">
        <v>29431732</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835973</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238</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178</v>
      </c>
      <c r="CS41" s="634"/>
      <c r="CT41" s="634"/>
      <c r="CU41" s="634"/>
      <c r="CV41" s="634"/>
      <c r="CW41" s="634"/>
      <c r="CX41" s="634"/>
      <c r="CY41" s="635"/>
      <c r="CZ41" s="624" t="s">
        <v>178</v>
      </c>
      <c r="DA41" s="636"/>
      <c r="DB41" s="636"/>
      <c r="DC41" s="637"/>
      <c r="DD41" s="627" t="s">
        <v>238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3465205</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363</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5610983</v>
      </c>
      <c r="CS42" s="634"/>
      <c r="CT42" s="634"/>
      <c r="CU42" s="634"/>
      <c r="CV42" s="634"/>
      <c r="CW42" s="634"/>
      <c r="CX42" s="634"/>
      <c r="CY42" s="635"/>
      <c r="CZ42" s="624">
        <v>9.3000000000000007</v>
      </c>
      <c r="DA42" s="636"/>
      <c r="DB42" s="636"/>
      <c r="DC42" s="637"/>
      <c r="DD42" s="627">
        <v>941343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164007</v>
      </c>
      <c r="CS43" s="634"/>
      <c r="CT43" s="634"/>
      <c r="CU43" s="634"/>
      <c r="CV43" s="634"/>
      <c r="CW43" s="634"/>
      <c r="CX43" s="634"/>
      <c r="CY43" s="635"/>
      <c r="CZ43" s="624">
        <v>0.3</v>
      </c>
      <c r="DA43" s="636"/>
      <c r="DB43" s="636"/>
      <c r="DC43" s="637"/>
      <c r="DD43" s="627">
        <v>117298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5610983</v>
      </c>
      <c r="CS44" s="622"/>
      <c r="CT44" s="622"/>
      <c r="CU44" s="622"/>
      <c r="CV44" s="622"/>
      <c r="CW44" s="622"/>
      <c r="CX44" s="622"/>
      <c r="CY44" s="623"/>
      <c r="CZ44" s="624">
        <v>9.3000000000000007</v>
      </c>
      <c r="DA44" s="625"/>
      <c r="DB44" s="625"/>
      <c r="DC44" s="626"/>
      <c r="DD44" s="627">
        <v>941343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2547215</v>
      </c>
      <c r="CS45" s="634"/>
      <c r="CT45" s="634"/>
      <c r="CU45" s="634"/>
      <c r="CV45" s="634"/>
      <c r="CW45" s="634"/>
      <c r="CX45" s="634"/>
      <c r="CY45" s="635"/>
      <c r="CZ45" s="624">
        <v>4.2</v>
      </c>
      <c r="DA45" s="636"/>
      <c r="DB45" s="636"/>
      <c r="DC45" s="637"/>
      <c r="DD45" s="627">
        <v>163356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2689734</v>
      </c>
      <c r="CS46" s="622"/>
      <c r="CT46" s="622"/>
      <c r="CU46" s="622"/>
      <c r="CV46" s="622"/>
      <c r="CW46" s="622"/>
      <c r="CX46" s="622"/>
      <c r="CY46" s="623"/>
      <c r="CZ46" s="624">
        <v>4.5</v>
      </c>
      <c r="DA46" s="625"/>
      <c r="DB46" s="625"/>
      <c r="DC46" s="626"/>
      <c r="DD46" s="627">
        <v>750927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t="s">
        <v>238</v>
      </c>
      <c r="CS47" s="634"/>
      <c r="CT47" s="634"/>
      <c r="CU47" s="634"/>
      <c r="CV47" s="634"/>
      <c r="CW47" s="634"/>
      <c r="CX47" s="634"/>
      <c r="CY47" s="635"/>
      <c r="CZ47" s="624" t="s">
        <v>140</v>
      </c>
      <c r="DA47" s="636"/>
      <c r="DB47" s="636"/>
      <c r="DC47" s="637"/>
      <c r="DD47" s="627" t="s">
        <v>238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238</v>
      </c>
      <c r="CS48" s="622"/>
      <c r="CT48" s="622"/>
      <c r="CU48" s="622"/>
      <c r="CV48" s="622"/>
      <c r="CW48" s="622"/>
      <c r="CX48" s="622"/>
      <c r="CY48" s="623"/>
      <c r="CZ48" s="624" t="s">
        <v>140</v>
      </c>
      <c r="DA48" s="625"/>
      <c r="DB48" s="625"/>
      <c r="DC48" s="626"/>
      <c r="DD48" s="627" t="s">
        <v>238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60128141</v>
      </c>
      <c r="CS49" s="606"/>
      <c r="CT49" s="606"/>
      <c r="CU49" s="606"/>
      <c r="CV49" s="606"/>
      <c r="CW49" s="606"/>
      <c r="CX49" s="606"/>
      <c r="CY49" s="607"/>
      <c r="CZ49" s="608">
        <v>100</v>
      </c>
      <c r="DA49" s="609"/>
      <c r="DB49" s="609"/>
      <c r="DC49" s="610"/>
      <c r="DD49" s="611">
        <v>36052512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N47S8ajzFWfORd+yejnraNNwuwjOwK0WmOMQDxse2q4+3Y8dRHy3zkIx7P6zSvc5vYRvsPAibm3ce1LB3o829Q==" saltValue="Z5PAjoEeLmqKxByrxfp9s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topLeftCell="AG3" zoomScale="85" zoomScaleNormal="85" zoomScaleSheetLayoutView="70" workbookViewId="0">
      <selection activeCell="BF17" sqref="BF1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2">
        <v>61772</v>
      </c>
      <c r="R7" s="1103"/>
      <c r="S7" s="1103"/>
      <c r="T7" s="1103"/>
      <c r="U7" s="1103"/>
      <c r="V7" s="1103">
        <v>60046</v>
      </c>
      <c r="W7" s="1103"/>
      <c r="X7" s="1103"/>
      <c r="Y7" s="1103"/>
      <c r="Z7" s="1103"/>
      <c r="AA7" s="1103">
        <v>1726</v>
      </c>
      <c r="AB7" s="1103"/>
      <c r="AC7" s="1103"/>
      <c r="AD7" s="1103"/>
      <c r="AE7" s="1104"/>
      <c r="AF7" s="1105">
        <v>1617</v>
      </c>
      <c r="AG7" s="1106"/>
      <c r="AH7" s="1106"/>
      <c r="AI7" s="1106"/>
      <c r="AJ7" s="1107"/>
      <c r="AK7" s="1108">
        <v>3674</v>
      </c>
      <c r="AL7" s="1109"/>
      <c r="AM7" s="1109"/>
      <c r="AN7" s="1109"/>
      <c r="AO7" s="1109"/>
      <c r="AP7" s="1109">
        <v>52397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594</v>
      </c>
      <c r="BT7" s="1100" t="s">
        <v>595</v>
      </c>
      <c r="BU7" s="1100" t="s">
        <v>595</v>
      </c>
      <c r="BV7" s="1100" t="s">
        <v>595</v>
      </c>
      <c r="BW7" s="1100" t="s">
        <v>595</v>
      </c>
      <c r="BX7" s="1100" t="s">
        <v>595</v>
      </c>
      <c r="BY7" s="1100" t="s">
        <v>595</v>
      </c>
      <c r="BZ7" s="1100" t="s">
        <v>595</v>
      </c>
      <c r="CA7" s="1100" t="s">
        <v>595</v>
      </c>
      <c r="CB7" s="1100" t="s">
        <v>595</v>
      </c>
      <c r="CC7" s="1100" t="s">
        <v>595</v>
      </c>
      <c r="CD7" s="1100" t="s">
        <v>595</v>
      </c>
      <c r="CE7" s="1100" t="s">
        <v>595</v>
      </c>
      <c r="CF7" s="1100" t="s">
        <v>595</v>
      </c>
      <c r="CG7" s="1112" t="s">
        <v>595</v>
      </c>
      <c r="CH7" s="1096">
        <v>1</v>
      </c>
      <c r="CI7" s="1097"/>
      <c r="CJ7" s="1097"/>
      <c r="CK7" s="1097"/>
      <c r="CL7" s="1098"/>
      <c r="CM7" s="1096">
        <v>24</v>
      </c>
      <c r="CN7" s="1097"/>
      <c r="CO7" s="1097"/>
      <c r="CP7" s="1097"/>
      <c r="CQ7" s="1098"/>
      <c r="CR7" s="1096">
        <v>5</v>
      </c>
      <c r="CS7" s="1097">
        <v>5200</v>
      </c>
      <c r="CT7" s="1097">
        <v>5200</v>
      </c>
      <c r="CU7" s="1097">
        <v>5200</v>
      </c>
      <c r="CV7" s="1098">
        <v>5200</v>
      </c>
      <c r="CW7" s="1096">
        <v>10</v>
      </c>
      <c r="CX7" s="1097"/>
      <c r="CY7" s="1097"/>
      <c r="CZ7" s="1097"/>
      <c r="DA7" s="1098"/>
      <c r="DB7" s="1096" t="s">
        <v>523</v>
      </c>
      <c r="DC7" s="1097"/>
      <c r="DD7" s="1097"/>
      <c r="DE7" s="1097"/>
      <c r="DF7" s="1098"/>
      <c r="DG7" s="1096" t="s">
        <v>523</v>
      </c>
      <c r="DH7" s="1097"/>
      <c r="DI7" s="1097"/>
      <c r="DJ7" s="1097"/>
      <c r="DK7" s="1098"/>
      <c r="DL7" s="1096" t="s">
        <v>523</v>
      </c>
      <c r="DM7" s="1097"/>
      <c r="DN7" s="1097"/>
      <c r="DO7" s="1097"/>
      <c r="DP7" s="1098"/>
      <c r="DQ7" s="1096" t="s">
        <v>523</v>
      </c>
      <c r="DR7" s="1097"/>
      <c r="DS7" s="1097"/>
      <c r="DT7" s="1097"/>
      <c r="DU7" s="1098"/>
      <c r="DV7" s="1099"/>
      <c r="DW7" s="1100"/>
      <c r="DX7" s="1100"/>
      <c r="DY7" s="1100"/>
      <c r="DZ7" s="1101"/>
      <c r="EA7" s="234"/>
    </row>
    <row r="8" spans="1:131" s="235" customFormat="1" ht="26.25" customHeight="1" x14ac:dyDescent="0.15">
      <c r="A8" s="238">
        <v>2</v>
      </c>
      <c r="B8" s="1030" t="s">
        <v>392</v>
      </c>
      <c r="C8" s="1031"/>
      <c r="D8" s="1031"/>
      <c r="E8" s="1031"/>
      <c r="F8" s="1031"/>
      <c r="G8" s="1031"/>
      <c r="H8" s="1031"/>
      <c r="I8" s="1031"/>
      <c r="J8" s="1031"/>
      <c r="K8" s="1031"/>
      <c r="L8" s="1031"/>
      <c r="M8" s="1031"/>
      <c r="N8" s="1031"/>
      <c r="O8" s="1031"/>
      <c r="P8" s="1032"/>
      <c r="Q8" s="1038">
        <v>165</v>
      </c>
      <c r="R8" s="1039"/>
      <c r="S8" s="1039"/>
      <c r="T8" s="1039"/>
      <c r="U8" s="1039"/>
      <c r="V8" s="1039">
        <v>171</v>
      </c>
      <c r="W8" s="1039"/>
      <c r="X8" s="1039"/>
      <c r="Y8" s="1039"/>
      <c r="Z8" s="1039"/>
      <c r="AA8" s="1039">
        <v>-6</v>
      </c>
      <c r="AB8" s="1039"/>
      <c r="AC8" s="1039"/>
      <c r="AD8" s="1039"/>
      <c r="AE8" s="1040"/>
      <c r="AF8" s="1035">
        <v>-6</v>
      </c>
      <c r="AG8" s="1036"/>
      <c r="AH8" s="1036"/>
      <c r="AI8" s="1036"/>
      <c r="AJ8" s="1037"/>
      <c r="AK8" s="1080">
        <v>141</v>
      </c>
      <c r="AL8" s="1081"/>
      <c r="AM8" s="1081"/>
      <c r="AN8" s="1081"/>
      <c r="AO8" s="1081"/>
      <c r="AP8" s="1081" t="s">
        <v>605</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596</v>
      </c>
      <c r="BT8" s="993" t="s">
        <v>596</v>
      </c>
      <c r="BU8" s="993" t="s">
        <v>596</v>
      </c>
      <c r="BV8" s="993" t="s">
        <v>596</v>
      </c>
      <c r="BW8" s="993" t="s">
        <v>596</v>
      </c>
      <c r="BX8" s="993" t="s">
        <v>596</v>
      </c>
      <c r="BY8" s="993" t="s">
        <v>596</v>
      </c>
      <c r="BZ8" s="993" t="s">
        <v>596</v>
      </c>
      <c r="CA8" s="993" t="s">
        <v>596</v>
      </c>
      <c r="CB8" s="993" t="s">
        <v>596</v>
      </c>
      <c r="CC8" s="993" t="s">
        <v>596</v>
      </c>
      <c r="CD8" s="993" t="s">
        <v>596</v>
      </c>
      <c r="CE8" s="993" t="s">
        <v>596</v>
      </c>
      <c r="CF8" s="993" t="s">
        <v>596</v>
      </c>
      <c r="CG8" s="1014" t="s">
        <v>596</v>
      </c>
      <c r="CH8" s="989">
        <v>-10</v>
      </c>
      <c r="CI8" s="990"/>
      <c r="CJ8" s="990"/>
      <c r="CK8" s="990"/>
      <c r="CL8" s="991"/>
      <c r="CM8" s="989">
        <v>186</v>
      </c>
      <c r="CN8" s="990"/>
      <c r="CO8" s="990"/>
      <c r="CP8" s="990"/>
      <c r="CQ8" s="991"/>
      <c r="CR8" s="989">
        <v>59</v>
      </c>
      <c r="CS8" s="990">
        <v>59000</v>
      </c>
      <c r="CT8" s="990">
        <v>59000</v>
      </c>
      <c r="CU8" s="990">
        <v>59000</v>
      </c>
      <c r="CV8" s="991">
        <v>59000</v>
      </c>
      <c r="CW8" s="989" t="s">
        <v>523</v>
      </c>
      <c r="CX8" s="990"/>
      <c r="CY8" s="990"/>
      <c r="CZ8" s="990"/>
      <c r="DA8" s="991"/>
      <c r="DB8" s="989" t="s">
        <v>523</v>
      </c>
      <c r="DC8" s="990"/>
      <c r="DD8" s="990"/>
      <c r="DE8" s="990"/>
      <c r="DF8" s="991"/>
      <c r="DG8" s="989" t="s">
        <v>523</v>
      </c>
      <c r="DH8" s="990"/>
      <c r="DI8" s="990"/>
      <c r="DJ8" s="990"/>
      <c r="DK8" s="991"/>
      <c r="DL8" s="989" t="s">
        <v>523</v>
      </c>
      <c r="DM8" s="990"/>
      <c r="DN8" s="990"/>
      <c r="DO8" s="990"/>
      <c r="DP8" s="991"/>
      <c r="DQ8" s="989" t="s">
        <v>523</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597</v>
      </c>
      <c r="BT9" s="993" t="s">
        <v>597</v>
      </c>
      <c r="BU9" s="993" t="s">
        <v>597</v>
      </c>
      <c r="BV9" s="993" t="s">
        <v>597</v>
      </c>
      <c r="BW9" s="993" t="s">
        <v>597</v>
      </c>
      <c r="BX9" s="993" t="s">
        <v>597</v>
      </c>
      <c r="BY9" s="993" t="s">
        <v>597</v>
      </c>
      <c r="BZ9" s="993" t="s">
        <v>597</v>
      </c>
      <c r="CA9" s="993" t="s">
        <v>597</v>
      </c>
      <c r="CB9" s="993" t="s">
        <v>597</v>
      </c>
      <c r="CC9" s="993" t="s">
        <v>597</v>
      </c>
      <c r="CD9" s="993" t="s">
        <v>597</v>
      </c>
      <c r="CE9" s="993" t="s">
        <v>597</v>
      </c>
      <c r="CF9" s="993" t="s">
        <v>597</v>
      </c>
      <c r="CG9" s="1014" t="s">
        <v>597</v>
      </c>
      <c r="CH9" s="989">
        <v>0</v>
      </c>
      <c r="CI9" s="990"/>
      <c r="CJ9" s="990"/>
      <c r="CK9" s="990"/>
      <c r="CL9" s="991"/>
      <c r="CM9" s="989">
        <v>-15</v>
      </c>
      <c r="CN9" s="990"/>
      <c r="CO9" s="990"/>
      <c r="CP9" s="990"/>
      <c r="CQ9" s="991"/>
      <c r="CR9" s="989">
        <v>5</v>
      </c>
      <c r="CS9" s="990">
        <v>4500</v>
      </c>
      <c r="CT9" s="990">
        <v>4500</v>
      </c>
      <c r="CU9" s="990">
        <v>4500</v>
      </c>
      <c r="CV9" s="991">
        <v>4500</v>
      </c>
      <c r="CW9" s="989" t="s">
        <v>523</v>
      </c>
      <c r="CX9" s="990"/>
      <c r="CY9" s="990"/>
      <c r="CZ9" s="990"/>
      <c r="DA9" s="991"/>
      <c r="DB9" s="989" t="s">
        <v>523</v>
      </c>
      <c r="DC9" s="990"/>
      <c r="DD9" s="990"/>
      <c r="DE9" s="990"/>
      <c r="DF9" s="991"/>
      <c r="DG9" s="989" t="s">
        <v>523</v>
      </c>
      <c r="DH9" s="990"/>
      <c r="DI9" s="990"/>
      <c r="DJ9" s="990"/>
      <c r="DK9" s="991"/>
      <c r="DL9" s="989" t="s">
        <v>523</v>
      </c>
      <c r="DM9" s="990"/>
      <c r="DN9" s="990"/>
      <c r="DO9" s="990"/>
      <c r="DP9" s="991"/>
      <c r="DQ9" s="989" t="s">
        <v>523</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598</v>
      </c>
      <c r="BT10" s="993" t="s">
        <v>598</v>
      </c>
      <c r="BU10" s="993" t="s">
        <v>598</v>
      </c>
      <c r="BV10" s="993" t="s">
        <v>598</v>
      </c>
      <c r="BW10" s="993" t="s">
        <v>598</v>
      </c>
      <c r="BX10" s="993" t="s">
        <v>598</v>
      </c>
      <c r="BY10" s="993" t="s">
        <v>598</v>
      </c>
      <c r="BZ10" s="993" t="s">
        <v>598</v>
      </c>
      <c r="CA10" s="993" t="s">
        <v>598</v>
      </c>
      <c r="CB10" s="993" t="s">
        <v>598</v>
      </c>
      <c r="CC10" s="993" t="s">
        <v>598</v>
      </c>
      <c r="CD10" s="993" t="s">
        <v>598</v>
      </c>
      <c r="CE10" s="993" t="s">
        <v>598</v>
      </c>
      <c r="CF10" s="993" t="s">
        <v>598</v>
      </c>
      <c r="CG10" s="1014" t="s">
        <v>598</v>
      </c>
      <c r="CH10" s="989">
        <v>-9</v>
      </c>
      <c r="CI10" s="990"/>
      <c r="CJ10" s="990"/>
      <c r="CK10" s="990"/>
      <c r="CL10" s="991"/>
      <c r="CM10" s="989">
        <v>68</v>
      </c>
      <c r="CN10" s="990"/>
      <c r="CO10" s="990"/>
      <c r="CP10" s="990"/>
      <c r="CQ10" s="991"/>
      <c r="CR10" s="989">
        <v>23</v>
      </c>
      <c r="CS10" s="990">
        <v>23000</v>
      </c>
      <c r="CT10" s="990">
        <v>23000</v>
      </c>
      <c r="CU10" s="990">
        <v>23000</v>
      </c>
      <c r="CV10" s="991">
        <v>23000</v>
      </c>
      <c r="CW10" s="989" t="s">
        <v>523</v>
      </c>
      <c r="CX10" s="990"/>
      <c r="CY10" s="990"/>
      <c r="CZ10" s="990"/>
      <c r="DA10" s="991"/>
      <c r="DB10" s="989" t="s">
        <v>523</v>
      </c>
      <c r="DC10" s="990"/>
      <c r="DD10" s="990"/>
      <c r="DE10" s="990"/>
      <c r="DF10" s="991"/>
      <c r="DG10" s="989" t="s">
        <v>523</v>
      </c>
      <c r="DH10" s="990"/>
      <c r="DI10" s="990"/>
      <c r="DJ10" s="990"/>
      <c r="DK10" s="991"/>
      <c r="DL10" s="989" t="s">
        <v>523</v>
      </c>
      <c r="DM10" s="990"/>
      <c r="DN10" s="990"/>
      <c r="DO10" s="990"/>
      <c r="DP10" s="991"/>
      <c r="DQ10" s="989" t="s">
        <v>523</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599</v>
      </c>
      <c r="BT11" s="993" t="s">
        <v>599</v>
      </c>
      <c r="BU11" s="993" t="s">
        <v>599</v>
      </c>
      <c r="BV11" s="993" t="s">
        <v>599</v>
      </c>
      <c r="BW11" s="993" t="s">
        <v>599</v>
      </c>
      <c r="BX11" s="993" t="s">
        <v>599</v>
      </c>
      <c r="BY11" s="993" t="s">
        <v>599</v>
      </c>
      <c r="BZ11" s="993" t="s">
        <v>599</v>
      </c>
      <c r="CA11" s="993" t="s">
        <v>599</v>
      </c>
      <c r="CB11" s="993" t="s">
        <v>599</v>
      </c>
      <c r="CC11" s="993" t="s">
        <v>599</v>
      </c>
      <c r="CD11" s="993" t="s">
        <v>599</v>
      </c>
      <c r="CE11" s="993" t="s">
        <v>599</v>
      </c>
      <c r="CF11" s="993" t="s">
        <v>599</v>
      </c>
      <c r="CG11" s="1014" t="s">
        <v>599</v>
      </c>
      <c r="CH11" s="989">
        <v>-3</v>
      </c>
      <c r="CI11" s="990"/>
      <c r="CJ11" s="990"/>
      <c r="CK11" s="990"/>
      <c r="CL11" s="991"/>
      <c r="CM11" s="989">
        <v>50</v>
      </c>
      <c r="CN11" s="990"/>
      <c r="CO11" s="990"/>
      <c r="CP11" s="990"/>
      <c r="CQ11" s="991"/>
      <c r="CR11" s="989">
        <v>23</v>
      </c>
      <c r="CS11" s="990">
        <v>22600</v>
      </c>
      <c r="CT11" s="990">
        <v>22600</v>
      </c>
      <c r="CU11" s="990">
        <v>22600</v>
      </c>
      <c r="CV11" s="991">
        <v>22600</v>
      </c>
      <c r="CW11" s="989" t="s">
        <v>523</v>
      </c>
      <c r="CX11" s="990"/>
      <c r="CY11" s="990"/>
      <c r="CZ11" s="990"/>
      <c r="DA11" s="991"/>
      <c r="DB11" s="989" t="s">
        <v>523</v>
      </c>
      <c r="DC11" s="990"/>
      <c r="DD11" s="990"/>
      <c r="DE11" s="990"/>
      <c r="DF11" s="991"/>
      <c r="DG11" s="989" t="s">
        <v>523</v>
      </c>
      <c r="DH11" s="990"/>
      <c r="DI11" s="990"/>
      <c r="DJ11" s="990"/>
      <c r="DK11" s="991"/>
      <c r="DL11" s="989" t="s">
        <v>523</v>
      </c>
      <c r="DM11" s="990"/>
      <c r="DN11" s="990"/>
      <c r="DO11" s="990"/>
      <c r="DP11" s="991"/>
      <c r="DQ11" s="989" t="s">
        <v>523</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600</v>
      </c>
      <c r="BT12" s="993" t="s">
        <v>600</v>
      </c>
      <c r="BU12" s="993" t="s">
        <v>600</v>
      </c>
      <c r="BV12" s="993" t="s">
        <v>600</v>
      </c>
      <c r="BW12" s="993" t="s">
        <v>600</v>
      </c>
      <c r="BX12" s="993" t="s">
        <v>600</v>
      </c>
      <c r="BY12" s="993" t="s">
        <v>600</v>
      </c>
      <c r="BZ12" s="993" t="s">
        <v>600</v>
      </c>
      <c r="CA12" s="993" t="s">
        <v>600</v>
      </c>
      <c r="CB12" s="993" t="s">
        <v>600</v>
      </c>
      <c r="CC12" s="993" t="s">
        <v>600</v>
      </c>
      <c r="CD12" s="993" t="s">
        <v>600</v>
      </c>
      <c r="CE12" s="993" t="s">
        <v>600</v>
      </c>
      <c r="CF12" s="993" t="s">
        <v>600</v>
      </c>
      <c r="CG12" s="1014" t="s">
        <v>600</v>
      </c>
      <c r="CH12" s="989">
        <v>5</v>
      </c>
      <c r="CI12" s="990"/>
      <c r="CJ12" s="990"/>
      <c r="CK12" s="990"/>
      <c r="CL12" s="991"/>
      <c r="CM12" s="989">
        <v>14</v>
      </c>
      <c r="CN12" s="990"/>
      <c r="CO12" s="990"/>
      <c r="CP12" s="990"/>
      <c r="CQ12" s="991"/>
      <c r="CR12" s="989">
        <v>20</v>
      </c>
      <c r="CS12" s="990">
        <v>20000</v>
      </c>
      <c r="CT12" s="990">
        <v>20000</v>
      </c>
      <c r="CU12" s="990">
        <v>20000</v>
      </c>
      <c r="CV12" s="991">
        <v>20000</v>
      </c>
      <c r="CW12" s="989" t="s">
        <v>523</v>
      </c>
      <c r="CX12" s="990"/>
      <c r="CY12" s="990"/>
      <c r="CZ12" s="990"/>
      <c r="DA12" s="991"/>
      <c r="DB12" s="989" t="s">
        <v>523</v>
      </c>
      <c r="DC12" s="990"/>
      <c r="DD12" s="990"/>
      <c r="DE12" s="990"/>
      <c r="DF12" s="991"/>
      <c r="DG12" s="989" t="s">
        <v>523</v>
      </c>
      <c r="DH12" s="990"/>
      <c r="DI12" s="990"/>
      <c r="DJ12" s="990"/>
      <c r="DK12" s="991"/>
      <c r="DL12" s="989" t="s">
        <v>523</v>
      </c>
      <c r="DM12" s="990"/>
      <c r="DN12" s="990"/>
      <c r="DO12" s="990"/>
      <c r="DP12" s="991"/>
      <c r="DQ12" s="989" t="s">
        <v>523</v>
      </c>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601</v>
      </c>
      <c r="BT13" s="993"/>
      <c r="BU13" s="993"/>
      <c r="BV13" s="993"/>
      <c r="BW13" s="993"/>
      <c r="BX13" s="993"/>
      <c r="BY13" s="993"/>
      <c r="BZ13" s="993"/>
      <c r="CA13" s="993"/>
      <c r="CB13" s="993"/>
      <c r="CC13" s="993"/>
      <c r="CD13" s="993"/>
      <c r="CE13" s="993"/>
      <c r="CF13" s="993"/>
      <c r="CG13" s="1014"/>
      <c r="CH13" s="989">
        <v>-9</v>
      </c>
      <c r="CI13" s="990"/>
      <c r="CJ13" s="990"/>
      <c r="CK13" s="990"/>
      <c r="CL13" s="991"/>
      <c r="CM13" s="989">
        <v>210</v>
      </c>
      <c r="CN13" s="990"/>
      <c r="CO13" s="990"/>
      <c r="CP13" s="990"/>
      <c r="CQ13" s="991"/>
      <c r="CR13" s="989">
        <v>179</v>
      </c>
      <c r="CS13" s="990"/>
      <c r="CT13" s="990"/>
      <c r="CU13" s="990"/>
      <c r="CV13" s="991"/>
      <c r="CW13" s="989" t="s">
        <v>523</v>
      </c>
      <c r="CX13" s="990"/>
      <c r="CY13" s="990"/>
      <c r="CZ13" s="990"/>
      <c r="DA13" s="991"/>
      <c r="DB13" s="989" t="s">
        <v>523</v>
      </c>
      <c r="DC13" s="990"/>
      <c r="DD13" s="990"/>
      <c r="DE13" s="990"/>
      <c r="DF13" s="991"/>
      <c r="DG13" s="989" t="s">
        <v>523</v>
      </c>
      <c r="DH13" s="990"/>
      <c r="DI13" s="990"/>
      <c r="DJ13" s="990"/>
      <c r="DK13" s="991"/>
      <c r="DL13" s="989" t="s">
        <v>523</v>
      </c>
      <c r="DM13" s="990"/>
      <c r="DN13" s="990"/>
      <c r="DO13" s="990"/>
      <c r="DP13" s="991"/>
      <c r="DQ13" s="989" t="s">
        <v>523</v>
      </c>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602</v>
      </c>
      <c r="BT14" s="993"/>
      <c r="BU14" s="993"/>
      <c r="BV14" s="993"/>
      <c r="BW14" s="993"/>
      <c r="BX14" s="993"/>
      <c r="BY14" s="993"/>
      <c r="BZ14" s="993"/>
      <c r="CA14" s="993"/>
      <c r="CB14" s="993"/>
      <c r="CC14" s="993"/>
      <c r="CD14" s="993"/>
      <c r="CE14" s="993"/>
      <c r="CF14" s="993"/>
      <c r="CG14" s="1014"/>
      <c r="CH14" s="989">
        <v>9</v>
      </c>
      <c r="CI14" s="990"/>
      <c r="CJ14" s="990"/>
      <c r="CK14" s="990"/>
      <c r="CL14" s="991"/>
      <c r="CM14" s="989">
        <v>9</v>
      </c>
      <c r="CN14" s="990"/>
      <c r="CO14" s="990"/>
      <c r="CP14" s="990"/>
      <c r="CQ14" s="991"/>
      <c r="CR14" s="989">
        <v>2</v>
      </c>
      <c r="CS14" s="990"/>
      <c r="CT14" s="990"/>
      <c r="CU14" s="990"/>
      <c r="CV14" s="991"/>
      <c r="CW14" s="989" t="s">
        <v>523</v>
      </c>
      <c r="CX14" s="990"/>
      <c r="CY14" s="990"/>
      <c r="CZ14" s="990"/>
      <c r="DA14" s="991"/>
      <c r="DB14" s="989" t="s">
        <v>523</v>
      </c>
      <c r="DC14" s="990"/>
      <c r="DD14" s="990"/>
      <c r="DE14" s="990"/>
      <c r="DF14" s="991"/>
      <c r="DG14" s="989" t="s">
        <v>523</v>
      </c>
      <c r="DH14" s="990"/>
      <c r="DI14" s="990"/>
      <c r="DJ14" s="990"/>
      <c r="DK14" s="991"/>
      <c r="DL14" s="989" t="s">
        <v>523</v>
      </c>
      <c r="DM14" s="990"/>
      <c r="DN14" s="990"/>
      <c r="DO14" s="990"/>
      <c r="DP14" s="991"/>
      <c r="DQ14" s="989" t="s">
        <v>523</v>
      </c>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603</v>
      </c>
      <c r="BT15" s="993" t="s">
        <v>604</v>
      </c>
      <c r="BU15" s="993" t="s">
        <v>604</v>
      </c>
      <c r="BV15" s="993" t="s">
        <v>604</v>
      </c>
      <c r="BW15" s="993" t="s">
        <v>604</v>
      </c>
      <c r="BX15" s="993" t="s">
        <v>604</v>
      </c>
      <c r="BY15" s="993" t="s">
        <v>604</v>
      </c>
      <c r="BZ15" s="993" t="s">
        <v>604</v>
      </c>
      <c r="CA15" s="993" t="s">
        <v>604</v>
      </c>
      <c r="CB15" s="993" t="s">
        <v>604</v>
      </c>
      <c r="CC15" s="993" t="s">
        <v>604</v>
      </c>
      <c r="CD15" s="993" t="s">
        <v>604</v>
      </c>
      <c r="CE15" s="993" t="s">
        <v>604</v>
      </c>
      <c r="CF15" s="993" t="s">
        <v>604</v>
      </c>
      <c r="CG15" s="1014" t="s">
        <v>604</v>
      </c>
      <c r="CH15" s="989">
        <v>1620</v>
      </c>
      <c r="CI15" s="990"/>
      <c r="CJ15" s="990"/>
      <c r="CK15" s="990"/>
      <c r="CL15" s="991"/>
      <c r="CM15" s="989">
        <v>29736</v>
      </c>
      <c r="CN15" s="990"/>
      <c r="CO15" s="990"/>
      <c r="CP15" s="990"/>
      <c r="CQ15" s="991"/>
      <c r="CR15" s="989">
        <v>8097</v>
      </c>
      <c r="CS15" s="990"/>
      <c r="CT15" s="990"/>
      <c r="CU15" s="990"/>
      <c r="CV15" s="991"/>
      <c r="CW15" s="989">
        <v>1207</v>
      </c>
      <c r="CX15" s="990"/>
      <c r="CY15" s="990"/>
      <c r="CZ15" s="990"/>
      <c r="DA15" s="991"/>
      <c r="DB15" s="989">
        <v>4728</v>
      </c>
      <c r="DC15" s="990"/>
      <c r="DD15" s="990"/>
      <c r="DE15" s="990"/>
      <c r="DF15" s="991"/>
      <c r="DG15" s="989" t="s">
        <v>605</v>
      </c>
      <c r="DH15" s="990"/>
      <c r="DI15" s="990"/>
      <c r="DJ15" s="990"/>
      <c r="DK15" s="991"/>
      <c r="DL15" s="989" t="s">
        <v>605</v>
      </c>
      <c r="DM15" s="990"/>
      <c r="DN15" s="990"/>
      <c r="DO15" s="990"/>
      <c r="DP15" s="991"/>
      <c r="DQ15" s="989" t="s">
        <v>605</v>
      </c>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f>SUM(Q7:U8)</f>
        <v>61937</v>
      </c>
      <c r="R23" s="1061"/>
      <c r="S23" s="1061"/>
      <c r="T23" s="1061"/>
      <c r="U23" s="1061"/>
      <c r="V23" s="1061">
        <f>SUM(V7:Z8)</f>
        <v>60217</v>
      </c>
      <c r="W23" s="1061"/>
      <c r="X23" s="1061"/>
      <c r="Y23" s="1061"/>
      <c r="Z23" s="1061"/>
      <c r="AA23" s="1061">
        <f>SUM(AA7:AE8)</f>
        <v>1720</v>
      </c>
      <c r="AB23" s="1061"/>
      <c r="AC23" s="1061"/>
      <c r="AD23" s="1061"/>
      <c r="AE23" s="1068"/>
      <c r="AF23" s="1069">
        <v>1611</v>
      </c>
      <c r="AG23" s="1061"/>
      <c r="AH23" s="1061"/>
      <c r="AI23" s="1061"/>
      <c r="AJ23" s="1070"/>
      <c r="AK23" s="1071"/>
      <c r="AL23" s="1072"/>
      <c r="AM23" s="1072"/>
      <c r="AN23" s="1072"/>
      <c r="AO23" s="1072"/>
      <c r="AP23" s="1061">
        <f>SUM(AP7:AT8)</f>
        <v>52397</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10187</v>
      </c>
      <c r="R28" s="1051"/>
      <c r="S28" s="1051"/>
      <c r="T28" s="1051"/>
      <c r="U28" s="1051"/>
      <c r="V28" s="1051">
        <v>10176</v>
      </c>
      <c r="W28" s="1051"/>
      <c r="X28" s="1051"/>
      <c r="Y28" s="1051"/>
      <c r="Z28" s="1051"/>
      <c r="AA28" s="1051">
        <v>11</v>
      </c>
      <c r="AB28" s="1051"/>
      <c r="AC28" s="1051"/>
      <c r="AD28" s="1051"/>
      <c r="AE28" s="1052"/>
      <c r="AF28" s="1053">
        <v>10</v>
      </c>
      <c r="AG28" s="1051"/>
      <c r="AH28" s="1051"/>
      <c r="AI28" s="1051"/>
      <c r="AJ28" s="1054"/>
      <c r="AK28" s="1042">
        <v>1156</v>
      </c>
      <c r="AL28" s="1043"/>
      <c r="AM28" s="1043"/>
      <c r="AN28" s="1043"/>
      <c r="AO28" s="1043"/>
      <c r="AP28" s="1043" t="s">
        <v>605</v>
      </c>
      <c r="AQ28" s="1043"/>
      <c r="AR28" s="1043"/>
      <c r="AS28" s="1043"/>
      <c r="AT28" s="1043"/>
      <c r="AU28" s="1043" t="s">
        <v>605</v>
      </c>
      <c r="AV28" s="1043"/>
      <c r="AW28" s="1043"/>
      <c r="AX28" s="1043"/>
      <c r="AY28" s="1043"/>
      <c r="AZ28" s="1044" t="s">
        <v>605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13545</v>
      </c>
      <c r="R29" s="1039"/>
      <c r="S29" s="1039"/>
      <c r="T29" s="1039"/>
      <c r="U29" s="1039"/>
      <c r="V29" s="1039">
        <v>13034</v>
      </c>
      <c r="W29" s="1039"/>
      <c r="X29" s="1039"/>
      <c r="Y29" s="1039"/>
      <c r="Z29" s="1039"/>
      <c r="AA29" s="1039">
        <v>511</v>
      </c>
      <c r="AB29" s="1039"/>
      <c r="AC29" s="1039"/>
      <c r="AD29" s="1039"/>
      <c r="AE29" s="1040"/>
      <c r="AF29" s="1035">
        <v>511</v>
      </c>
      <c r="AG29" s="1036"/>
      <c r="AH29" s="1036"/>
      <c r="AI29" s="1036"/>
      <c r="AJ29" s="1037"/>
      <c r="AK29" s="980">
        <v>1945</v>
      </c>
      <c r="AL29" s="971"/>
      <c r="AM29" s="971"/>
      <c r="AN29" s="971"/>
      <c r="AO29" s="971"/>
      <c r="AP29" s="971" t="s">
        <v>605</v>
      </c>
      <c r="AQ29" s="971"/>
      <c r="AR29" s="971"/>
      <c r="AS29" s="971"/>
      <c r="AT29" s="971"/>
      <c r="AU29" s="971" t="s">
        <v>605</v>
      </c>
      <c r="AV29" s="971"/>
      <c r="AW29" s="971"/>
      <c r="AX29" s="971"/>
      <c r="AY29" s="971"/>
      <c r="AZ29" s="1041" t="s">
        <v>605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1451</v>
      </c>
      <c r="R30" s="1039"/>
      <c r="S30" s="1039"/>
      <c r="T30" s="1039"/>
      <c r="U30" s="1039"/>
      <c r="V30" s="1039">
        <v>1405</v>
      </c>
      <c r="W30" s="1039"/>
      <c r="X30" s="1039"/>
      <c r="Y30" s="1039"/>
      <c r="Z30" s="1039"/>
      <c r="AA30" s="1039">
        <v>46</v>
      </c>
      <c r="AB30" s="1039"/>
      <c r="AC30" s="1039"/>
      <c r="AD30" s="1039"/>
      <c r="AE30" s="1040"/>
      <c r="AF30" s="1035">
        <v>46</v>
      </c>
      <c r="AG30" s="1036"/>
      <c r="AH30" s="1036"/>
      <c r="AI30" s="1036"/>
      <c r="AJ30" s="1037"/>
      <c r="AK30" s="980">
        <v>398</v>
      </c>
      <c r="AL30" s="971"/>
      <c r="AM30" s="971"/>
      <c r="AN30" s="971"/>
      <c r="AO30" s="971"/>
      <c r="AP30" s="971" t="s">
        <v>605</v>
      </c>
      <c r="AQ30" s="971"/>
      <c r="AR30" s="971"/>
      <c r="AS30" s="971"/>
      <c r="AT30" s="971"/>
      <c r="AU30" s="971" t="s">
        <v>605</v>
      </c>
      <c r="AV30" s="971"/>
      <c r="AW30" s="971"/>
      <c r="AX30" s="971"/>
      <c r="AY30" s="971"/>
      <c r="AZ30" s="1041" t="s">
        <v>605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2590</v>
      </c>
      <c r="R31" s="1039"/>
      <c r="S31" s="1039"/>
      <c r="T31" s="1039"/>
      <c r="U31" s="1039"/>
      <c r="V31" s="1039">
        <v>2352</v>
      </c>
      <c r="W31" s="1039"/>
      <c r="X31" s="1039"/>
      <c r="Y31" s="1039"/>
      <c r="Z31" s="1039"/>
      <c r="AA31" s="1039">
        <v>238</v>
      </c>
      <c r="AB31" s="1039"/>
      <c r="AC31" s="1039"/>
      <c r="AD31" s="1039"/>
      <c r="AE31" s="1040"/>
      <c r="AF31" s="1035">
        <v>5138</v>
      </c>
      <c r="AG31" s="1036"/>
      <c r="AH31" s="1036"/>
      <c r="AI31" s="1036"/>
      <c r="AJ31" s="1037"/>
      <c r="AK31" s="980">
        <v>138</v>
      </c>
      <c r="AL31" s="971"/>
      <c r="AM31" s="971"/>
      <c r="AN31" s="971"/>
      <c r="AO31" s="971"/>
      <c r="AP31" s="971">
        <v>2225</v>
      </c>
      <c r="AQ31" s="971"/>
      <c r="AR31" s="971"/>
      <c r="AS31" s="971"/>
      <c r="AT31" s="971"/>
      <c r="AU31" s="971">
        <v>465</v>
      </c>
      <c r="AV31" s="971"/>
      <c r="AW31" s="971"/>
      <c r="AX31" s="971"/>
      <c r="AY31" s="971"/>
      <c r="AZ31" s="1041" t="s">
        <v>605</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4597</v>
      </c>
      <c r="R32" s="1039"/>
      <c r="S32" s="1039"/>
      <c r="T32" s="1039"/>
      <c r="U32" s="1039"/>
      <c r="V32" s="1039">
        <v>4493</v>
      </c>
      <c r="W32" s="1039"/>
      <c r="X32" s="1039"/>
      <c r="Y32" s="1039"/>
      <c r="Z32" s="1039"/>
      <c r="AA32" s="1039">
        <v>104</v>
      </c>
      <c r="AB32" s="1039"/>
      <c r="AC32" s="1039"/>
      <c r="AD32" s="1039"/>
      <c r="AE32" s="1040"/>
      <c r="AF32" s="1035">
        <v>1133</v>
      </c>
      <c r="AG32" s="1036"/>
      <c r="AH32" s="1036"/>
      <c r="AI32" s="1036"/>
      <c r="AJ32" s="1037"/>
      <c r="AK32" s="980">
        <v>2337</v>
      </c>
      <c r="AL32" s="971"/>
      <c r="AM32" s="971"/>
      <c r="AN32" s="971"/>
      <c r="AO32" s="971"/>
      <c r="AP32" s="971">
        <v>24626</v>
      </c>
      <c r="AQ32" s="971"/>
      <c r="AR32" s="971"/>
      <c r="AS32" s="971"/>
      <c r="AT32" s="971"/>
      <c r="AU32" s="971">
        <v>18272</v>
      </c>
      <c r="AV32" s="971"/>
      <c r="AW32" s="971"/>
      <c r="AX32" s="971"/>
      <c r="AY32" s="971"/>
      <c r="AZ32" s="1041" t="s">
        <v>605</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262</v>
      </c>
      <c r="R33" s="1039"/>
      <c r="S33" s="1039"/>
      <c r="T33" s="1039"/>
      <c r="U33" s="1039"/>
      <c r="V33" s="1039">
        <v>262</v>
      </c>
      <c r="W33" s="1039"/>
      <c r="X33" s="1039"/>
      <c r="Y33" s="1039"/>
      <c r="Z33" s="1039"/>
      <c r="AA33" s="1039" t="s">
        <v>606</v>
      </c>
      <c r="AB33" s="1039"/>
      <c r="AC33" s="1039"/>
      <c r="AD33" s="1039"/>
      <c r="AE33" s="1040"/>
      <c r="AF33" s="1035" t="s">
        <v>415</v>
      </c>
      <c r="AG33" s="1036"/>
      <c r="AH33" s="1036"/>
      <c r="AI33" s="1036"/>
      <c r="AJ33" s="1037"/>
      <c r="AK33" s="980">
        <v>115</v>
      </c>
      <c r="AL33" s="971"/>
      <c r="AM33" s="971"/>
      <c r="AN33" s="971"/>
      <c r="AO33" s="971"/>
      <c r="AP33" s="971">
        <v>83</v>
      </c>
      <c r="AQ33" s="971"/>
      <c r="AR33" s="971"/>
      <c r="AS33" s="971"/>
      <c r="AT33" s="971"/>
      <c r="AU33" s="971">
        <v>29</v>
      </c>
      <c r="AV33" s="971"/>
      <c r="AW33" s="971"/>
      <c r="AX33" s="971"/>
      <c r="AY33" s="971"/>
      <c r="AZ33" s="1041" t="s">
        <v>605</v>
      </c>
      <c r="BA33" s="1041"/>
      <c r="BB33" s="1041"/>
      <c r="BC33" s="1041"/>
      <c r="BD33" s="1041"/>
      <c r="BE33" s="972" t="s">
        <v>416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417</v>
      </c>
      <c r="C34" s="1031"/>
      <c r="D34" s="1031"/>
      <c r="E34" s="1031"/>
      <c r="F34" s="1031"/>
      <c r="G34" s="1031"/>
      <c r="H34" s="1031"/>
      <c r="I34" s="1031"/>
      <c r="J34" s="1031"/>
      <c r="K34" s="1031"/>
      <c r="L34" s="1031"/>
      <c r="M34" s="1031"/>
      <c r="N34" s="1031"/>
      <c r="O34" s="1031"/>
      <c r="P34" s="1032"/>
      <c r="Q34" s="1038">
        <v>688</v>
      </c>
      <c r="R34" s="1039"/>
      <c r="S34" s="1039"/>
      <c r="T34" s="1039"/>
      <c r="U34" s="1039"/>
      <c r="V34" s="1039">
        <v>659</v>
      </c>
      <c r="W34" s="1039"/>
      <c r="X34" s="1039"/>
      <c r="Y34" s="1039"/>
      <c r="Z34" s="1039"/>
      <c r="AA34" s="1039">
        <v>29</v>
      </c>
      <c r="AB34" s="1039"/>
      <c r="AC34" s="1039"/>
      <c r="AD34" s="1039"/>
      <c r="AE34" s="1040"/>
      <c r="AF34" s="1035">
        <v>29</v>
      </c>
      <c r="AG34" s="1036"/>
      <c r="AH34" s="1036"/>
      <c r="AI34" s="1036"/>
      <c r="AJ34" s="1037"/>
      <c r="AK34" s="980">
        <v>7</v>
      </c>
      <c r="AL34" s="971"/>
      <c r="AM34" s="971"/>
      <c r="AN34" s="971"/>
      <c r="AO34" s="971"/>
      <c r="AP34" s="971">
        <v>2863</v>
      </c>
      <c r="AQ34" s="971"/>
      <c r="AR34" s="971"/>
      <c r="AS34" s="971"/>
      <c r="AT34" s="971"/>
      <c r="AU34" s="971">
        <v>49</v>
      </c>
      <c r="AV34" s="971"/>
      <c r="AW34" s="971"/>
      <c r="AX34" s="971"/>
      <c r="AY34" s="971"/>
      <c r="AZ34" s="1041" t="s">
        <v>605</v>
      </c>
      <c r="BA34" s="1041"/>
      <c r="BB34" s="1041"/>
      <c r="BC34" s="1041"/>
      <c r="BD34" s="1041"/>
      <c r="BE34" s="972" t="s">
        <v>416</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6867</v>
      </c>
      <c r="AG63" s="959"/>
      <c r="AH63" s="959"/>
      <c r="AI63" s="959"/>
      <c r="AJ63" s="1022"/>
      <c r="AK63" s="1023"/>
      <c r="AL63" s="963"/>
      <c r="AM63" s="963"/>
      <c r="AN63" s="963"/>
      <c r="AO63" s="963"/>
      <c r="AP63" s="959">
        <f>SUM(AP31:AT34)</f>
        <v>29797</v>
      </c>
      <c r="AQ63" s="959"/>
      <c r="AR63" s="959"/>
      <c r="AS63" s="959"/>
      <c r="AT63" s="959"/>
      <c r="AU63" s="959">
        <f>SUM(AU31:AY33)</f>
        <v>18766</v>
      </c>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422</v>
      </c>
      <c r="B66" s="996"/>
      <c r="C66" s="996"/>
      <c r="D66" s="996"/>
      <c r="E66" s="996"/>
      <c r="F66" s="996"/>
      <c r="G66" s="996"/>
      <c r="H66" s="996"/>
      <c r="I66" s="996"/>
      <c r="J66" s="996"/>
      <c r="K66" s="996"/>
      <c r="L66" s="996"/>
      <c r="M66" s="996"/>
      <c r="N66" s="996"/>
      <c r="O66" s="996"/>
      <c r="P66" s="997"/>
      <c r="Q66" s="1001" t="s">
        <v>399</v>
      </c>
      <c r="R66" s="1002"/>
      <c r="S66" s="1002"/>
      <c r="T66" s="1002"/>
      <c r="U66" s="1003"/>
      <c r="V66" s="1001" t="s">
        <v>423</v>
      </c>
      <c r="W66" s="1002"/>
      <c r="X66" s="1002"/>
      <c r="Y66" s="1002"/>
      <c r="Z66" s="1003"/>
      <c r="AA66" s="1001" t="s">
        <v>424</v>
      </c>
      <c r="AB66" s="1002"/>
      <c r="AC66" s="1002"/>
      <c r="AD66" s="1002"/>
      <c r="AE66" s="1003"/>
      <c r="AF66" s="1007" t="s">
        <v>425</v>
      </c>
      <c r="AG66" s="1008"/>
      <c r="AH66" s="1008"/>
      <c r="AI66" s="1008"/>
      <c r="AJ66" s="1009"/>
      <c r="AK66" s="1001" t="s">
        <v>426</v>
      </c>
      <c r="AL66" s="996"/>
      <c r="AM66" s="996"/>
      <c r="AN66" s="996"/>
      <c r="AO66" s="997"/>
      <c r="AP66" s="1001" t="s">
        <v>404</v>
      </c>
      <c r="AQ66" s="1002"/>
      <c r="AR66" s="1002"/>
      <c r="AS66" s="1002"/>
      <c r="AT66" s="1003"/>
      <c r="AU66" s="1001" t="s">
        <v>427</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607</v>
      </c>
      <c r="C68" s="986"/>
      <c r="D68" s="986"/>
      <c r="E68" s="986"/>
      <c r="F68" s="986"/>
      <c r="G68" s="986"/>
      <c r="H68" s="986"/>
      <c r="I68" s="986"/>
      <c r="J68" s="986"/>
      <c r="K68" s="986"/>
      <c r="L68" s="986"/>
      <c r="M68" s="986"/>
      <c r="N68" s="986"/>
      <c r="O68" s="986"/>
      <c r="P68" s="987"/>
      <c r="Q68" s="988">
        <v>3252</v>
      </c>
      <c r="R68" s="982"/>
      <c r="S68" s="982"/>
      <c r="T68" s="982"/>
      <c r="U68" s="982"/>
      <c r="V68" s="982">
        <v>3170</v>
      </c>
      <c r="W68" s="982"/>
      <c r="X68" s="982"/>
      <c r="Y68" s="982"/>
      <c r="Z68" s="982"/>
      <c r="AA68" s="982">
        <v>82</v>
      </c>
      <c r="AB68" s="982"/>
      <c r="AC68" s="982"/>
      <c r="AD68" s="982"/>
      <c r="AE68" s="982"/>
      <c r="AF68" s="982">
        <v>82</v>
      </c>
      <c r="AG68" s="982"/>
      <c r="AH68" s="982"/>
      <c r="AI68" s="982"/>
      <c r="AJ68" s="982"/>
      <c r="AK68" s="982" t="s">
        <v>606</v>
      </c>
      <c r="AL68" s="982"/>
      <c r="AM68" s="982"/>
      <c r="AN68" s="982"/>
      <c r="AO68" s="982"/>
      <c r="AP68" s="982">
        <v>4040</v>
      </c>
      <c r="AQ68" s="982"/>
      <c r="AR68" s="982"/>
      <c r="AS68" s="982"/>
      <c r="AT68" s="982"/>
      <c r="AU68" s="982">
        <v>3517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608</v>
      </c>
      <c r="C69" s="975"/>
      <c r="D69" s="975"/>
      <c r="E69" s="975"/>
      <c r="F69" s="975"/>
      <c r="G69" s="975"/>
      <c r="H69" s="975"/>
      <c r="I69" s="975"/>
      <c r="J69" s="975"/>
      <c r="K69" s="975"/>
      <c r="L69" s="975"/>
      <c r="M69" s="975"/>
      <c r="N69" s="975"/>
      <c r="O69" s="975"/>
      <c r="P69" s="976"/>
      <c r="Q69" s="977">
        <v>29</v>
      </c>
      <c r="R69" s="971"/>
      <c r="S69" s="971"/>
      <c r="T69" s="971"/>
      <c r="U69" s="971"/>
      <c r="V69" s="971">
        <v>26</v>
      </c>
      <c r="W69" s="971"/>
      <c r="X69" s="971"/>
      <c r="Y69" s="971"/>
      <c r="Z69" s="971"/>
      <c r="AA69" s="971">
        <v>3</v>
      </c>
      <c r="AB69" s="971"/>
      <c r="AC69" s="971"/>
      <c r="AD69" s="971"/>
      <c r="AE69" s="971"/>
      <c r="AF69" s="971">
        <v>3</v>
      </c>
      <c r="AG69" s="971"/>
      <c r="AH69" s="971"/>
      <c r="AI69" s="971"/>
      <c r="AJ69" s="971"/>
      <c r="AK69" s="971">
        <v>11</v>
      </c>
      <c r="AL69" s="971"/>
      <c r="AM69" s="971"/>
      <c r="AN69" s="971"/>
      <c r="AO69" s="971"/>
      <c r="AP69" s="971" t="s">
        <v>606</v>
      </c>
      <c r="AQ69" s="971"/>
      <c r="AR69" s="971"/>
      <c r="AS69" s="971"/>
      <c r="AT69" s="971"/>
      <c r="AU69" s="971" t="s">
        <v>606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609</v>
      </c>
      <c r="C70" s="975"/>
      <c r="D70" s="975"/>
      <c r="E70" s="975"/>
      <c r="F70" s="975"/>
      <c r="G70" s="975"/>
      <c r="H70" s="975"/>
      <c r="I70" s="975"/>
      <c r="J70" s="975"/>
      <c r="K70" s="975"/>
      <c r="L70" s="975"/>
      <c r="M70" s="975"/>
      <c r="N70" s="975"/>
      <c r="O70" s="975"/>
      <c r="P70" s="976"/>
      <c r="Q70" s="977">
        <v>184</v>
      </c>
      <c r="R70" s="971"/>
      <c r="S70" s="971"/>
      <c r="T70" s="971"/>
      <c r="U70" s="971"/>
      <c r="V70" s="971">
        <v>164</v>
      </c>
      <c r="W70" s="971"/>
      <c r="X70" s="971"/>
      <c r="Y70" s="971"/>
      <c r="Z70" s="971"/>
      <c r="AA70" s="971">
        <v>21</v>
      </c>
      <c r="AB70" s="971"/>
      <c r="AC70" s="971"/>
      <c r="AD70" s="971"/>
      <c r="AE70" s="971"/>
      <c r="AF70" s="971">
        <v>21</v>
      </c>
      <c r="AG70" s="971"/>
      <c r="AH70" s="971"/>
      <c r="AI70" s="971"/>
      <c r="AJ70" s="971"/>
      <c r="AK70" s="971" t="s">
        <v>606</v>
      </c>
      <c r="AL70" s="971"/>
      <c r="AM70" s="971"/>
      <c r="AN70" s="971"/>
      <c r="AO70" s="971"/>
      <c r="AP70" s="971">
        <v>69</v>
      </c>
      <c r="AQ70" s="971"/>
      <c r="AR70" s="971"/>
      <c r="AS70" s="971"/>
      <c r="AT70" s="971"/>
      <c r="AU70" s="971">
        <v>19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610</v>
      </c>
      <c r="C71" s="975"/>
      <c r="D71" s="975"/>
      <c r="E71" s="975"/>
      <c r="F71" s="975"/>
      <c r="G71" s="975"/>
      <c r="H71" s="975"/>
      <c r="I71" s="975"/>
      <c r="J71" s="975"/>
      <c r="K71" s="975"/>
      <c r="L71" s="975"/>
      <c r="M71" s="975"/>
      <c r="N71" s="975"/>
      <c r="O71" s="975"/>
      <c r="P71" s="976"/>
      <c r="Q71" s="977">
        <v>505</v>
      </c>
      <c r="R71" s="971"/>
      <c r="S71" s="971"/>
      <c r="T71" s="971"/>
      <c r="U71" s="971"/>
      <c r="V71" s="971">
        <v>451</v>
      </c>
      <c r="W71" s="971"/>
      <c r="X71" s="971"/>
      <c r="Y71" s="971"/>
      <c r="Z71" s="971"/>
      <c r="AA71" s="971">
        <v>54</v>
      </c>
      <c r="AB71" s="971"/>
      <c r="AC71" s="971"/>
      <c r="AD71" s="971"/>
      <c r="AE71" s="971"/>
      <c r="AF71" s="971">
        <v>54</v>
      </c>
      <c r="AG71" s="971"/>
      <c r="AH71" s="971"/>
      <c r="AI71" s="971"/>
      <c r="AJ71" s="971"/>
      <c r="AK71" s="971">
        <v>20</v>
      </c>
      <c r="AL71" s="971"/>
      <c r="AM71" s="971"/>
      <c r="AN71" s="971"/>
      <c r="AO71" s="971"/>
      <c r="AP71" s="971">
        <v>568</v>
      </c>
      <c r="AQ71" s="971"/>
      <c r="AR71" s="971"/>
      <c r="AS71" s="971"/>
      <c r="AT71" s="971"/>
      <c r="AU71" s="971">
        <v>49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611</v>
      </c>
      <c r="C72" s="975"/>
      <c r="D72" s="975"/>
      <c r="E72" s="975"/>
      <c r="F72" s="975"/>
      <c r="G72" s="975"/>
      <c r="H72" s="975"/>
      <c r="I72" s="975"/>
      <c r="J72" s="975"/>
      <c r="K72" s="975"/>
      <c r="L72" s="975"/>
      <c r="M72" s="975"/>
      <c r="N72" s="975"/>
      <c r="O72" s="975"/>
      <c r="P72" s="976"/>
      <c r="Q72" s="977">
        <v>259</v>
      </c>
      <c r="R72" s="971"/>
      <c r="S72" s="971"/>
      <c r="T72" s="971"/>
      <c r="U72" s="971"/>
      <c r="V72" s="971">
        <v>167</v>
      </c>
      <c r="W72" s="971"/>
      <c r="X72" s="971"/>
      <c r="Y72" s="971"/>
      <c r="Z72" s="971"/>
      <c r="AA72" s="971">
        <v>92</v>
      </c>
      <c r="AB72" s="971"/>
      <c r="AC72" s="971"/>
      <c r="AD72" s="971"/>
      <c r="AE72" s="971"/>
      <c r="AF72" s="971">
        <v>92</v>
      </c>
      <c r="AG72" s="971"/>
      <c r="AH72" s="971"/>
      <c r="AI72" s="971"/>
      <c r="AJ72" s="971"/>
      <c r="AK72" s="971" t="s">
        <v>606</v>
      </c>
      <c r="AL72" s="971"/>
      <c r="AM72" s="971"/>
      <c r="AN72" s="971"/>
      <c r="AO72" s="971"/>
      <c r="AP72" s="971" t="s">
        <v>606</v>
      </c>
      <c r="AQ72" s="971"/>
      <c r="AR72" s="971"/>
      <c r="AS72" s="971"/>
      <c r="AT72" s="971"/>
      <c r="AU72" s="971" t="s">
        <v>606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612</v>
      </c>
      <c r="C73" s="975"/>
      <c r="D73" s="975"/>
      <c r="E73" s="975"/>
      <c r="F73" s="975"/>
      <c r="G73" s="975"/>
      <c r="H73" s="975"/>
      <c r="I73" s="975"/>
      <c r="J73" s="975"/>
      <c r="K73" s="975"/>
      <c r="L73" s="975"/>
      <c r="M73" s="975"/>
      <c r="N73" s="975"/>
      <c r="O73" s="975"/>
      <c r="P73" s="976"/>
      <c r="Q73" s="977">
        <v>157883</v>
      </c>
      <c r="R73" s="971"/>
      <c r="S73" s="971"/>
      <c r="T73" s="971"/>
      <c r="U73" s="971"/>
      <c r="V73" s="971">
        <v>155213</v>
      </c>
      <c r="W73" s="971"/>
      <c r="X73" s="971"/>
      <c r="Y73" s="971"/>
      <c r="Z73" s="971"/>
      <c r="AA73" s="971">
        <v>2669</v>
      </c>
      <c r="AB73" s="971"/>
      <c r="AC73" s="971"/>
      <c r="AD73" s="971"/>
      <c r="AE73" s="971"/>
      <c r="AF73" s="971">
        <v>2669</v>
      </c>
      <c r="AG73" s="971"/>
      <c r="AH73" s="971"/>
      <c r="AI73" s="971"/>
      <c r="AJ73" s="971"/>
      <c r="AK73" s="971">
        <v>1728</v>
      </c>
      <c r="AL73" s="971"/>
      <c r="AM73" s="971"/>
      <c r="AN73" s="971"/>
      <c r="AO73" s="971"/>
      <c r="AP73" s="971" t="s">
        <v>606</v>
      </c>
      <c r="AQ73" s="971"/>
      <c r="AR73" s="971"/>
      <c r="AS73" s="971"/>
      <c r="AT73" s="971"/>
      <c r="AU73" s="971" t="s">
        <v>606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613</v>
      </c>
      <c r="C74" s="975"/>
      <c r="D74" s="975"/>
      <c r="E74" s="975"/>
      <c r="F74" s="975"/>
      <c r="G74" s="975"/>
      <c r="H74" s="975"/>
      <c r="I74" s="975"/>
      <c r="J74" s="975"/>
      <c r="K74" s="975"/>
      <c r="L74" s="975"/>
      <c r="M74" s="975"/>
      <c r="N74" s="975"/>
      <c r="O74" s="975"/>
      <c r="P74" s="976"/>
      <c r="Q74" s="977">
        <v>1108</v>
      </c>
      <c r="R74" s="971"/>
      <c r="S74" s="971"/>
      <c r="T74" s="971"/>
      <c r="U74" s="971"/>
      <c r="V74" s="971">
        <v>1104</v>
      </c>
      <c r="W74" s="971"/>
      <c r="X74" s="971"/>
      <c r="Y74" s="971"/>
      <c r="Z74" s="971"/>
      <c r="AA74" s="971">
        <v>3</v>
      </c>
      <c r="AB74" s="971"/>
      <c r="AC74" s="971"/>
      <c r="AD74" s="971"/>
      <c r="AE74" s="971"/>
      <c r="AF74" s="971">
        <v>3</v>
      </c>
      <c r="AG74" s="971"/>
      <c r="AH74" s="971"/>
      <c r="AI74" s="971"/>
      <c r="AJ74" s="971"/>
      <c r="AK74" s="971" t="s">
        <v>606</v>
      </c>
      <c r="AL74" s="971"/>
      <c r="AM74" s="971"/>
      <c r="AN74" s="971"/>
      <c r="AO74" s="971"/>
      <c r="AP74" s="971" t="s">
        <v>606</v>
      </c>
      <c r="AQ74" s="971"/>
      <c r="AR74" s="971"/>
      <c r="AS74" s="971"/>
      <c r="AT74" s="971"/>
      <c r="AU74" s="971" t="s">
        <v>606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614</v>
      </c>
      <c r="C75" s="975"/>
      <c r="D75" s="975"/>
      <c r="E75" s="975"/>
      <c r="F75" s="975"/>
      <c r="G75" s="975"/>
      <c r="H75" s="975"/>
      <c r="I75" s="975"/>
      <c r="J75" s="975"/>
      <c r="K75" s="975"/>
      <c r="L75" s="975"/>
      <c r="M75" s="975"/>
      <c r="N75" s="975"/>
      <c r="O75" s="975"/>
      <c r="P75" s="976"/>
      <c r="Q75" s="978">
        <v>85</v>
      </c>
      <c r="R75" s="979"/>
      <c r="S75" s="979"/>
      <c r="T75" s="979"/>
      <c r="U75" s="980"/>
      <c r="V75" s="981">
        <v>71</v>
      </c>
      <c r="W75" s="979"/>
      <c r="X75" s="979"/>
      <c r="Y75" s="979"/>
      <c r="Z75" s="980"/>
      <c r="AA75" s="981">
        <v>14</v>
      </c>
      <c r="AB75" s="979"/>
      <c r="AC75" s="979"/>
      <c r="AD75" s="979"/>
      <c r="AE75" s="980"/>
      <c r="AF75" s="981">
        <v>14</v>
      </c>
      <c r="AG75" s="979"/>
      <c r="AH75" s="979"/>
      <c r="AI75" s="979"/>
      <c r="AJ75" s="980"/>
      <c r="AK75" s="981" t="s">
        <v>606</v>
      </c>
      <c r="AL75" s="979"/>
      <c r="AM75" s="979"/>
      <c r="AN75" s="979"/>
      <c r="AO75" s="980"/>
      <c r="AP75" s="981" t="s">
        <v>606</v>
      </c>
      <c r="AQ75" s="979"/>
      <c r="AR75" s="979"/>
      <c r="AS75" s="979"/>
      <c r="AT75" s="980"/>
      <c r="AU75" s="981" t="s">
        <v>606</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2940</v>
      </c>
      <c r="AG88" s="959"/>
      <c r="AH88" s="959"/>
      <c r="AI88" s="959"/>
      <c r="AJ88" s="959"/>
      <c r="AK88" s="963"/>
      <c r="AL88" s="963"/>
      <c r="AM88" s="963"/>
      <c r="AN88" s="963"/>
      <c r="AO88" s="963"/>
      <c r="AP88" s="959">
        <v>4677</v>
      </c>
      <c r="AQ88" s="959"/>
      <c r="AR88" s="959"/>
      <c r="AS88" s="959"/>
      <c r="AT88" s="959"/>
      <c r="AU88" s="959">
        <v>3517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316</v>
      </c>
      <c r="CS102" s="953"/>
      <c r="CT102" s="953"/>
      <c r="CU102" s="953"/>
      <c r="CV102" s="954"/>
      <c r="CW102" s="952">
        <v>10</v>
      </c>
      <c r="CX102" s="953"/>
      <c r="CY102" s="953"/>
      <c r="CZ102" s="953"/>
      <c r="DA102" s="954"/>
      <c r="DB102" s="952">
        <v>0</v>
      </c>
      <c r="DC102" s="953"/>
      <c r="DD102" s="953"/>
      <c r="DE102" s="953"/>
      <c r="DF102" s="954"/>
      <c r="DG102" s="952">
        <v>0</v>
      </c>
      <c r="DH102" s="953"/>
      <c r="DI102" s="953"/>
      <c r="DJ102" s="953"/>
      <c r="DK102" s="954"/>
      <c r="DL102" s="952">
        <v>0</v>
      </c>
      <c r="DM102" s="953"/>
      <c r="DN102" s="953"/>
      <c r="DO102" s="953"/>
      <c r="DP102" s="954"/>
      <c r="DQ102" s="952">
        <v>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311</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311</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311</v>
      </c>
      <c r="DR109" s="896"/>
      <c r="DS109" s="896"/>
      <c r="DT109" s="896"/>
      <c r="DU109" s="897"/>
      <c r="DV109" s="898" t="s">
        <v>439</v>
      </c>
      <c r="DW109" s="896"/>
      <c r="DX109" s="896"/>
      <c r="DY109" s="896"/>
      <c r="DZ109" s="929"/>
    </row>
    <row r="110" spans="1:131" s="230" customFormat="1" ht="26.25" customHeight="1" x14ac:dyDescent="0.15">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7369514</v>
      </c>
      <c r="AB110" s="889"/>
      <c r="AC110" s="889"/>
      <c r="AD110" s="889"/>
      <c r="AE110" s="890"/>
      <c r="AF110" s="891">
        <v>7515013</v>
      </c>
      <c r="AG110" s="889"/>
      <c r="AH110" s="889"/>
      <c r="AI110" s="889"/>
      <c r="AJ110" s="890"/>
      <c r="AK110" s="891">
        <v>7559687</v>
      </c>
      <c r="AL110" s="889"/>
      <c r="AM110" s="889"/>
      <c r="AN110" s="889"/>
      <c r="AO110" s="890"/>
      <c r="AP110" s="892">
        <v>32.4</v>
      </c>
      <c r="AQ110" s="893"/>
      <c r="AR110" s="893"/>
      <c r="AS110" s="893"/>
      <c r="AT110" s="894"/>
      <c r="AU110" s="930" t="s">
        <v>74</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59494422</v>
      </c>
      <c r="BR110" s="842"/>
      <c r="BS110" s="842"/>
      <c r="BT110" s="842"/>
      <c r="BU110" s="842"/>
      <c r="BV110" s="842">
        <v>56642296</v>
      </c>
      <c r="BW110" s="842"/>
      <c r="BX110" s="842"/>
      <c r="BY110" s="842"/>
      <c r="BZ110" s="842"/>
      <c r="CA110" s="842">
        <v>52396967</v>
      </c>
      <c r="CB110" s="842"/>
      <c r="CC110" s="842"/>
      <c r="CD110" s="842"/>
      <c r="CE110" s="842"/>
      <c r="CF110" s="866">
        <v>224.2</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415</v>
      </c>
      <c r="DH110" s="842"/>
      <c r="DI110" s="842"/>
      <c r="DJ110" s="842"/>
      <c r="DK110" s="842"/>
      <c r="DL110" s="842" t="s">
        <v>415</v>
      </c>
      <c r="DM110" s="842"/>
      <c r="DN110" s="842"/>
      <c r="DO110" s="842"/>
      <c r="DP110" s="842"/>
      <c r="DQ110" s="842" t="s">
        <v>415</v>
      </c>
      <c r="DR110" s="842"/>
      <c r="DS110" s="842"/>
      <c r="DT110" s="842"/>
      <c r="DU110" s="842"/>
      <c r="DV110" s="843" t="s">
        <v>445</v>
      </c>
      <c r="DW110" s="843"/>
      <c r="DX110" s="843"/>
      <c r="DY110" s="843"/>
      <c r="DZ110" s="844"/>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415</v>
      </c>
      <c r="AB111" s="919"/>
      <c r="AC111" s="919"/>
      <c r="AD111" s="919"/>
      <c r="AE111" s="920"/>
      <c r="AF111" s="921" t="s">
        <v>415</v>
      </c>
      <c r="AG111" s="919"/>
      <c r="AH111" s="919"/>
      <c r="AI111" s="919"/>
      <c r="AJ111" s="920"/>
      <c r="AK111" s="921" t="s">
        <v>415</v>
      </c>
      <c r="AL111" s="919"/>
      <c r="AM111" s="919"/>
      <c r="AN111" s="919"/>
      <c r="AO111" s="920"/>
      <c r="AP111" s="922" t="s">
        <v>415</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v>12324</v>
      </c>
      <c r="BR111" s="817"/>
      <c r="BS111" s="817"/>
      <c r="BT111" s="817"/>
      <c r="BU111" s="817"/>
      <c r="BV111" s="817">
        <v>7544</v>
      </c>
      <c r="BW111" s="817"/>
      <c r="BX111" s="817"/>
      <c r="BY111" s="817"/>
      <c r="BZ111" s="817"/>
      <c r="CA111" s="817">
        <v>2776</v>
      </c>
      <c r="CB111" s="817"/>
      <c r="CC111" s="817"/>
      <c r="CD111" s="817"/>
      <c r="CE111" s="817"/>
      <c r="CF111" s="875">
        <v>0</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449</v>
      </c>
      <c r="DH111" s="817"/>
      <c r="DI111" s="817"/>
      <c r="DJ111" s="817"/>
      <c r="DK111" s="817"/>
      <c r="DL111" s="817" t="s">
        <v>415</v>
      </c>
      <c r="DM111" s="817"/>
      <c r="DN111" s="817"/>
      <c r="DO111" s="817"/>
      <c r="DP111" s="817"/>
      <c r="DQ111" s="817" t="s">
        <v>415</v>
      </c>
      <c r="DR111" s="817"/>
      <c r="DS111" s="817"/>
      <c r="DT111" s="817"/>
      <c r="DU111" s="817"/>
      <c r="DV111" s="794" t="s">
        <v>415</v>
      </c>
      <c r="DW111" s="794"/>
      <c r="DX111" s="794"/>
      <c r="DY111" s="794"/>
      <c r="DZ111" s="795"/>
    </row>
    <row r="112" spans="1:131" s="230" customFormat="1" ht="26.25" customHeight="1" x14ac:dyDescent="0.15">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452</v>
      </c>
      <c r="AB112" s="780"/>
      <c r="AC112" s="780"/>
      <c r="AD112" s="780"/>
      <c r="AE112" s="781"/>
      <c r="AF112" s="782" t="s">
        <v>452</v>
      </c>
      <c r="AG112" s="780"/>
      <c r="AH112" s="780"/>
      <c r="AI112" s="780"/>
      <c r="AJ112" s="781"/>
      <c r="AK112" s="782" t="s">
        <v>415</v>
      </c>
      <c r="AL112" s="780"/>
      <c r="AM112" s="780"/>
      <c r="AN112" s="780"/>
      <c r="AO112" s="781"/>
      <c r="AP112" s="824" t="s">
        <v>415</v>
      </c>
      <c r="AQ112" s="825"/>
      <c r="AR112" s="825"/>
      <c r="AS112" s="825"/>
      <c r="AT112" s="826"/>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21661365</v>
      </c>
      <c r="BR112" s="817"/>
      <c r="BS112" s="817"/>
      <c r="BT112" s="817"/>
      <c r="BU112" s="817"/>
      <c r="BV112" s="817">
        <v>20625849</v>
      </c>
      <c r="BW112" s="817"/>
      <c r="BX112" s="817"/>
      <c r="BY112" s="817"/>
      <c r="BZ112" s="817"/>
      <c r="CA112" s="817">
        <v>18814788</v>
      </c>
      <c r="CB112" s="817"/>
      <c r="CC112" s="817"/>
      <c r="CD112" s="817"/>
      <c r="CE112" s="817"/>
      <c r="CF112" s="875">
        <v>80.5</v>
      </c>
      <c r="CG112" s="876"/>
      <c r="CH112" s="876"/>
      <c r="CI112" s="876"/>
      <c r="CJ112" s="876"/>
      <c r="CK112" s="927"/>
      <c r="CL112" s="821"/>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452</v>
      </c>
      <c r="DH112" s="817"/>
      <c r="DI112" s="817"/>
      <c r="DJ112" s="817"/>
      <c r="DK112" s="817"/>
      <c r="DL112" s="817" t="s">
        <v>415</v>
      </c>
      <c r="DM112" s="817"/>
      <c r="DN112" s="817"/>
      <c r="DO112" s="817"/>
      <c r="DP112" s="817"/>
      <c r="DQ112" s="817" t="s">
        <v>455</v>
      </c>
      <c r="DR112" s="817"/>
      <c r="DS112" s="817"/>
      <c r="DT112" s="817"/>
      <c r="DU112" s="817"/>
      <c r="DV112" s="794" t="s">
        <v>449</v>
      </c>
      <c r="DW112" s="794"/>
      <c r="DX112" s="794"/>
      <c r="DY112" s="794"/>
      <c r="DZ112" s="795"/>
    </row>
    <row r="113" spans="1:130" s="230" customFormat="1" ht="26.25" customHeight="1" x14ac:dyDescent="0.15">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2326110</v>
      </c>
      <c r="AB113" s="919"/>
      <c r="AC113" s="919"/>
      <c r="AD113" s="919"/>
      <c r="AE113" s="920"/>
      <c r="AF113" s="921">
        <v>2286941</v>
      </c>
      <c r="AG113" s="919"/>
      <c r="AH113" s="919"/>
      <c r="AI113" s="919"/>
      <c r="AJ113" s="920"/>
      <c r="AK113" s="921">
        <v>2141012</v>
      </c>
      <c r="AL113" s="919"/>
      <c r="AM113" s="919"/>
      <c r="AN113" s="919"/>
      <c r="AO113" s="920"/>
      <c r="AP113" s="922">
        <v>9.1999999999999993</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2563965</v>
      </c>
      <c r="BR113" s="817"/>
      <c r="BS113" s="817"/>
      <c r="BT113" s="817"/>
      <c r="BU113" s="817"/>
      <c r="BV113" s="817">
        <v>3603389</v>
      </c>
      <c r="BW113" s="817"/>
      <c r="BX113" s="817"/>
      <c r="BY113" s="817"/>
      <c r="BZ113" s="817"/>
      <c r="CA113" s="817">
        <v>4100876</v>
      </c>
      <c r="CB113" s="817"/>
      <c r="CC113" s="817"/>
      <c r="CD113" s="817"/>
      <c r="CE113" s="817"/>
      <c r="CF113" s="875">
        <v>17.5</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415</v>
      </c>
      <c r="DH113" s="780"/>
      <c r="DI113" s="780"/>
      <c r="DJ113" s="780"/>
      <c r="DK113" s="781"/>
      <c r="DL113" s="782" t="s">
        <v>415</v>
      </c>
      <c r="DM113" s="780"/>
      <c r="DN113" s="780"/>
      <c r="DO113" s="780"/>
      <c r="DP113" s="781"/>
      <c r="DQ113" s="782" t="s">
        <v>445</v>
      </c>
      <c r="DR113" s="780"/>
      <c r="DS113" s="780"/>
      <c r="DT113" s="780"/>
      <c r="DU113" s="781"/>
      <c r="DV113" s="824" t="s">
        <v>415</v>
      </c>
      <c r="DW113" s="825"/>
      <c r="DX113" s="825"/>
      <c r="DY113" s="825"/>
      <c r="DZ113" s="826"/>
    </row>
    <row r="114" spans="1:130" s="230" customFormat="1" ht="26.25" customHeight="1" x14ac:dyDescent="0.15">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43646</v>
      </c>
      <c r="AB114" s="780"/>
      <c r="AC114" s="780"/>
      <c r="AD114" s="780"/>
      <c r="AE114" s="781"/>
      <c r="AF114" s="782">
        <v>51334</v>
      </c>
      <c r="AG114" s="780"/>
      <c r="AH114" s="780"/>
      <c r="AI114" s="780"/>
      <c r="AJ114" s="781"/>
      <c r="AK114" s="782">
        <v>55902</v>
      </c>
      <c r="AL114" s="780"/>
      <c r="AM114" s="780"/>
      <c r="AN114" s="780"/>
      <c r="AO114" s="781"/>
      <c r="AP114" s="824">
        <v>0.2</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7418823</v>
      </c>
      <c r="BR114" s="817"/>
      <c r="BS114" s="817"/>
      <c r="BT114" s="817"/>
      <c r="BU114" s="817"/>
      <c r="BV114" s="817">
        <v>7261462</v>
      </c>
      <c r="BW114" s="817"/>
      <c r="BX114" s="817"/>
      <c r="BY114" s="817"/>
      <c r="BZ114" s="817"/>
      <c r="CA114" s="817">
        <v>7130875</v>
      </c>
      <c r="CB114" s="817"/>
      <c r="CC114" s="817"/>
      <c r="CD114" s="817"/>
      <c r="CE114" s="817"/>
      <c r="CF114" s="875">
        <v>30.5</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415</v>
      </c>
      <c r="DH114" s="780"/>
      <c r="DI114" s="780"/>
      <c r="DJ114" s="780"/>
      <c r="DK114" s="781"/>
      <c r="DL114" s="782" t="s">
        <v>415</v>
      </c>
      <c r="DM114" s="780"/>
      <c r="DN114" s="780"/>
      <c r="DO114" s="780"/>
      <c r="DP114" s="781"/>
      <c r="DQ114" s="782" t="s">
        <v>415</v>
      </c>
      <c r="DR114" s="780"/>
      <c r="DS114" s="780"/>
      <c r="DT114" s="780"/>
      <c r="DU114" s="781"/>
      <c r="DV114" s="824" t="s">
        <v>415</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14497</v>
      </c>
      <c r="AB115" s="919"/>
      <c r="AC115" s="919"/>
      <c r="AD115" s="919"/>
      <c r="AE115" s="920"/>
      <c r="AF115" s="921">
        <v>5126</v>
      </c>
      <c r="AG115" s="919"/>
      <c r="AH115" s="919"/>
      <c r="AI115" s="919"/>
      <c r="AJ115" s="920"/>
      <c r="AK115" s="921">
        <v>5018</v>
      </c>
      <c r="AL115" s="919"/>
      <c r="AM115" s="919"/>
      <c r="AN115" s="919"/>
      <c r="AO115" s="920"/>
      <c r="AP115" s="922">
        <v>0</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445</v>
      </c>
      <c r="BR115" s="817"/>
      <c r="BS115" s="817"/>
      <c r="BT115" s="817"/>
      <c r="BU115" s="817"/>
      <c r="BV115" s="817" t="s">
        <v>415</v>
      </c>
      <c r="BW115" s="817"/>
      <c r="BX115" s="817"/>
      <c r="BY115" s="817"/>
      <c r="BZ115" s="817"/>
      <c r="CA115" s="817" t="s">
        <v>415</v>
      </c>
      <c r="CB115" s="817"/>
      <c r="CC115" s="817"/>
      <c r="CD115" s="817"/>
      <c r="CE115" s="817"/>
      <c r="CF115" s="875" t="s">
        <v>415</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415</v>
      </c>
      <c r="DH115" s="780"/>
      <c r="DI115" s="780"/>
      <c r="DJ115" s="780"/>
      <c r="DK115" s="781"/>
      <c r="DL115" s="782" t="s">
        <v>445</v>
      </c>
      <c r="DM115" s="780"/>
      <c r="DN115" s="780"/>
      <c r="DO115" s="780"/>
      <c r="DP115" s="781"/>
      <c r="DQ115" s="782" t="s">
        <v>465</v>
      </c>
      <c r="DR115" s="780"/>
      <c r="DS115" s="780"/>
      <c r="DT115" s="780"/>
      <c r="DU115" s="781"/>
      <c r="DV115" s="824" t="s">
        <v>415</v>
      </c>
      <c r="DW115" s="825"/>
      <c r="DX115" s="825"/>
      <c r="DY115" s="825"/>
      <c r="DZ115" s="826"/>
    </row>
    <row r="116" spans="1:130" s="230" customFormat="1" ht="26.25" customHeight="1" x14ac:dyDescent="0.15">
      <c r="A116" s="916"/>
      <c r="B116" s="917"/>
      <c r="C116" s="839" t="s">
        <v>466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22</v>
      </c>
      <c r="AB116" s="780"/>
      <c r="AC116" s="780"/>
      <c r="AD116" s="780"/>
      <c r="AE116" s="781"/>
      <c r="AF116" s="782">
        <v>347</v>
      </c>
      <c r="AG116" s="780"/>
      <c r="AH116" s="780"/>
      <c r="AI116" s="780"/>
      <c r="AJ116" s="781"/>
      <c r="AK116" s="782">
        <v>34</v>
      </c>
      <c r="AL116" s="780"/>
      <c r="AM116" s="780"/>
      <c r="AN116" s="780"/>
      <c r="AO116" s="781"/>
      <c r="AP116" s="824">
        <v>0</v>
      </c>
      <c r="AQ116" s="825"/>
      <c r="AR116" s="825"/>
      <c r="AS116" s="825"/>
      <c r="AT116" s="826"/>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816" t="s">
        <v>452</v>
      </c>
      <c r="BR116" s="817"/>
      <c r="BS116" s="817"/>
      <c r="BT116" s="817"/>
      <c r="BU116" s="817"/>
      <c r="BV116" s="817" t="s">
        <v>415</v>
      </c>
      <c r="BW116" s="817"/>
      <c r="BX116" s="817"/>
      <c r="BY116" s="817"/>
      <c r="BZ116" s="817"/>
      <c r="CA116" s="817" t="s">
        <v>415</v>
      </c>
      <c r="CB116" s="817"/>
      <c r="CC116" s="817"/>
      <c r="CD116" s="817"/>
      <c r="CE116" s="817"/>
      <c r="CF116" s="875" t="s">
        <v>415</v>
      </c>
      <c r="CG116" s="876"/>
      <c r="CH116" s="876"/>
      <c r="CI116" s="876"/>
      <c r="CJ116" s="876"/>
      <c r="CK116" s="927"/>
      <c r="CL116" s="821"/>
      <c r="CM116" s="815"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12324</v>
      </c>
      <c r="DH116" s="780"/>
      <c r="DI116" s="780"/>
      <c r="DJ116" s="780"/>
      <c r="DK116" s="781"/>
      <c r="DL116" s="782">
        <v>7544</v>
      </c>
      <c r="DM116" s="780"/>
      <c r="DN116" s="780"/>
      <c r="DO116" s="780"/>
      <c r="DP116" s="781"/>
      <c r="DQ116" s="782">
        <v>2776</v>
      </c>
      <c r="DR116" s="780"/>
      <c r="DS116" s="780"/>
      <c r="DT116" s="780"/>
      <c r="DU116" s="781"/>
      <c r="DV116" s="824">
        <v>0</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469</v>
      </c>
      <c r="Z117" s="897"/>
      <c r="AA117" s="902">
        <v>9753789</v>
      </c>
      <c r="AB117" s="903"/>
      <c r="AC117" s="903"/>
      <c r="AD117" s="903"/>
      <c r="AE117" s="904"/>
      <c r="AF117" s="905">
        <v>9858761</v>
      </c>
      <c r="AG117" s="903"/>
      <c r="AH117" s="903"/>
      <c r="AI117" s="903"/>
      <c r="AJ117" s="904"/>
      <c r="AK117" s="905">
        <v>9761653</v>
      </c>
      <c r="AL117" s="903"/>
      <c r="AM117" s="903"/>
      <c r="AN117" s="903"/>
      <c r="AO117" s="904"/>
      <c r="AP117" s="906"/>
      <c r="AQ117" s="907"/>
      <c r="AR117" s="907"/>
      <c r="AS117" s="907"/>
      <c r="AT117" s="908"/>
      <c r="AU117" s="932"/>
      <c r="AV117" s="933"/>
      <c r="AW117" s="933"/>
      <c r="AX117" s="933"/>
      <c r="AY117" s="933"/>
      <c r="AZ117" s="863" t="s">
        <v>470</v>
      </c>
      <c r="BA117" s="864"/>
      <c r="BB117" s="864"/>
      <c r="BC117" s="864"/>
      <c r="BD117" s="864"/>
      <c r="BE117" s="864"/>
      <c r="BF117" s="864"/>
      <c r="BG117" s="864"/>
      <c r="BH117" s="864"/>
      <c r="BI117" s="864"/>
      <c r="BJ117" s="864"/>
      <c r="BK117" s="864"/>
      <c r="BL117" s="864"/>
      <c r="BM117" s="864"/>
      <c r="BN117" s="864"/>
      <c r="BO117" s="864"/>
      <c r="BP117" s="865"/>
      <c r="BQ117" s="816" t="s">
        <v>415</v>
      </c>
      <c r="BR117" s="817"/>
      <c r="BS117" s="817"/>
      <c r="BT117" s="817"/>
      <c r="BU117" s="817"/>
      <c r="BV117" s="817" t="s">
        <v>415</v>
      </c>
      <c r="BW117" s="817"/>
      <c r="BX117" s="817"/>
      <c r="BY117" s="817"/>
      <c r="BZ117" s="817"/>
      <c r="CA117" s="817" t="s">
        <v>415</v>
      </c>
      <c r="CB117" s="817"/>
      <c r="CC117" s="817"/>
      <c r="CD117" s="817"/>
      <c r="CE117" s="817"/>
      <c r="CF117" s="875" t="s">
        <v>415</v>
      </c>
      <c r="CG117" s="876"/>
      <c r="CH117" s="876"/>
      <c r="CI117" s="876"/>
      <c r="CJ117" s="876"/>
      <c r="CK117" s="927"/>
      <c r="CL117" s="821"/>
      <c r="CM117" s="815"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415</v>
      </c>
      <c r="DH117" s="780"/>
      <c r="DI117" s="780"/>
      <c r="DJ117" s="780"/>
      <c r="DK117" s="781"/>
      <c r="DL117" s="782" t="s">
        <v>415</v>
      </c>
      <c r="DM117" s="780"/>
      <c r="DN117" s="780"/>
      <c r="DO117" s="780"/>
      <c r="DP117" s="781"/>
      <c r="DQ117" s="782" t="s">
        <v>415</v>
      </c>
      <c r="DR117" s="780"/>
      <c r="DS117" s="780"/>
      <c r="DT117" s="780"/>
      <c r="DU117" s="781"/>
      <c r="DV117" s="824" t="s">
        <v>415</v>
      </c>
      <c r="DW117" s="825"/>
      <c r="DX117" s="825"/>
      <c r="DY117" s="825"/>
      <c r="DZ117" s="826"/>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311</v>
      </c>
      <c r="AL118" s="896"/>
      <c r="AM118" s="896"/>
      <c r="AN118" s="896"/>
      <c r="AO118" s="897"/>
      <c r="AP118" s="899" t="s">
        <v>439</v>
      </c>
      <c r="AQ118" s="900"/>
      <c r="AR118" s="900"/>
      <c r="AS118" s="900"/>
      <c r="AT118" s="901"/>
      <c r="AU118" s="932"/>
      <c r="AV118" s="933"/>
      <c r="AW118" s="933"/>
      <c r="AX118" s="933"/>
      <c r="AY118" s="933"/>
      <c r="AZ118" s="838" t="s">
        <v>472</v>
      </c>
      <c r="BA118" s="839"/>
      <c r="BB118" s="839"/>
      <c r="BC118" s="839"/>
      <c r="BD118" s="839"/>
      <c r="BE118" s="839"/>
      <c r="BF118" s="839"/>
      <c r="BG118" s="839"/>
      <c r="BH118" s="839"/>
      <c r="BI118" s="839"/>
      <c r="BJ118" s="839"/>
      <c r="BK118" s="839"/>
      <c r="BL118" s="839"/>
      <c r="BM118" s="839"/>
      <c r="BN118" s="839"/>
      <c r="BO118" s="839"/>
      <c r="BP118" s="840"/>
      <c r="BQ118" s="879" t="s">
        <v>415</v>
      </c>
      <c r="BR118" s="845"/>
      <c r="BS118" s="845"/>
      <c r="BT118" s="845"/>
      <c r="BU118" s="845"/>
      <c r="BV118" s="845" t="s">
        <v>415</v>
      </c>
      <c r="BW118" s="845"/>
      <c r="BX118" s="845"/>
      <c r="BY118" s="845"/>
      <c r="BZ118" s="845"/>
      <c r="CA118" s="845" t="s">
        <v>415</v>
      </c>
      <c r="CB118" s="845"/>
      <c r="CC118" s="845"/>
      <c r="CD118" s="845"/>
      <c r="CE118" s="845"/>
      <c r="CF118" s="875" t="s">
        <v>415</v>
      </c>
      <c r="CG118" s="876"/>
      <c r="CH118" s="876"/>
      <c r="CI118" s="876"/>
      <c r="CJ118" s="876"/>
      <c r="CK118" s="927"/>
      <c r="CL118" s="821"/>
      <c r="CM118" s="815"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415</v>
      </c>
      <c r="DH118" s="780"/>
      <c r="DI118" s="780"/>
      <c r="DJ118" s="780"/>
      <c r="DK118" s="781"/>
      <c r="DL118" s="782" t="s">
        <v>452</v>
      </c>
      <c r="DM118" s="780"/>
      <c r="DN118" s="780"/>
      <c r="DO118" s="780"/>
      <c r="DP118" s="781"/>
      <c r="DQ118" s="782" t="s">
        <v>415</v>
      </c>
      <c r="DR118" s="780"/>
      <c r="DS118" s="780"/>
      <c r="DT118" s="780"/>
      <c r="DU118" s="781"/>
      <c r="DV118" s="824" t="s">
        <v>452</v>
      </c>
      <c r="DW118" s="825"/>
      <c r="DX118" s="825"/>
      <c r="DY118" s="825"/>
      <c r="DZ118" s="826"/>
    </row>
    <row r="119" spans="1:130" s="230" customFormat="1" ht="26.25" customHeight="1" x14ac:dyDescent="0.15">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452</v>
      </c>
      <c r="AB119" s="889"/>
      <c r="AC119" s="889"/>
      <c r="AD119" s="889"/>
      <c r="AE119" s="890"/>
      <c r="AF119" s="891" t="s">
        <v>415</v>
      </c>
      <c r="AG119" s="889"/>
      <c r="AH119" s="889"/>
      <c r="AI119" s="889"/>
      <c r="AJ119" s="890"/>
      <c r="AK119" s="891" t="s">
        <v>415</v>
      </c>
      <c r="AL119" s="889"/>
      <c r="AM119" s="889"/>
      <c r="AN119" s="889"/>
      <c r="AO119" s="890"/>
      <c r="AP119" s="892" t="s">
        <v>415</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474</v>
      </c>
      <c r="BP119" s="878"/>
      <c r="BQ119" s="879">
        <v>91150899</v>
      </c>
      <c r="BR119" s="845"/>
      <c r="BS119" s="845"/>
      <c r="BT119" s="845"/>
      <c r="BU119" s="845"/>
      <c r="BV119" s="845">
        <v>88140540</v>
      </c>
      <c r="BW119" s="845"/>
      <c r="BX119" s="845"/>
      <c r="BY119" s="845"/>
      <c r="BZ119" s="845"/>
      <c r="CA119" s="845">
        <v>82446282</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415</v>
      </c>
      <c r="DH119" s="764"/>
      <c r="DI119" s="764"/>
      <c r="DJ119" s="764"/>
      <c r="DK119" s="765"/>
      <c r="DL119" s="766" t="s">
        <v>415</v>
      </c>
      <c r="DM119" s="764"/>
      <c r="DN119" s="764"/>
      <c r="DO119" s="764"/>
      <c r="DP119" s="765"/>
      <c r="DQ119" s="766" t="s">
        <v>415</v>
      </c>
      <c r="DR119" s="764"/>
      <c r="DS119" s="764"/>
      <c r="DT119" s="764"/>
      <c r="DU119" s="765"/>
      <c r="DV119" s="848" t="s">
        <v>415</v>
      </c>
      <c r="DW119" s="849"/>
      <c r="DX119" s="849"/>
      <c r="DY119" s="849"/>
      <c r="DZ119" s="850"/>
    </row>
    <row r="120" spans="1:130" s="230" customFormat="1" ht="26.25" customHeight="1" x14ac:dyDescent="0.15">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415</v>
      </c>
      <c r="AB120" s="780"/>
      <c r="AC120" s="780"/>
      <c r="AD120" s="780"/>
      <c r="AE120" s="781"/>
      <c r="AF120" s="782" t="s">
        <v>445</v>
      </c>
      <c r="AG120" s="780"/>
      <c r="AH120" s="780"/>
      <c r="AI120" s="780"/>
      <c r="AJ120" s="781"/>
      <c r="AK120" s="782" t="s">
        <v>465</v>
      </c>
      <c r="AL120" s="780"/>
      <c r="AM120" s="780"/>
      <c r="AN120" s="780"/>
      <c r="AO120" s="781"/>
      <c r="AP120" s="824" t="s">
        <v>455</v>
      </c>
      <c r="AQ120" s="825"/>
      <c r="AR120" s="825"/>
      <c r="AS120" s="825"/>
      <c r="AT120" s="826"/>
      <c r="AU120" s="880" t="s">
        <v>476</v>
      </c>
      <c r="AV120" s="881"/>
      <c r="AW120" s="881"/>
      <c r="AX120" s="881"/>
      <c r="AY120" s="882"/>
      <c r="AZ120" s="860" t="s">
        <v>477</v>
      </c>
      <c r="BA120" s="808"/>
      <c r="BB120" s="808"/>
      <c r="BC120" s="808"/>
      <c r="BD120" s="808"/>
      <c r="BE120" s="808"/>
      <c r="BF120" s="808"/>
      <c r="BG120" s="808"/>
      <c r="BH120" s="808"/>
      <c r="BI120" s="808"/>
      <c r="BJ120" s="808"/>
      <c r="BK120" s="808"/>
      <c r="BL120" s="808"/>
      <c r="BM120" s="808"/>
      <c r="BN120" s="808"/>
      <c r="BO120" s="808"/>
      <c r="BP120" s="809"/>
      <c r="BQ120" s="861">
        <v>9574409</v>
      </c>
      <c r="BR120" s="842"/>
      <c r="BS120" s="842"/>
      <c r="BT120" s="842"/>
      <c r="BU120" s="842"/>
      <c r="BV120" s="842">
        <v>11786323</v>
      </c>
      <c r="BW120" s="842"/>
      <c r="BX120" s="842"/>
      <c r="BY120" s="842"/>
      <c r="BZ120" s="842"/>
      <c r="CA120" s="842">
        <v>12613923</v>
      </c>
      <c r="CB120" s="842"/>
      <c r="CC120" s="842"/>
      <c r="CD120" s="842"/>
      <c r="CE120" s="842"/>
      <c r="CF120" s="866">
        <v>54</v>
      </c>
      <c r="CG120" s="867"/>
      <c r="CH120" s="867"/>
      <c r="CI120" s="867"/>
      <c r="CJ120" s="867"/>
      <c r="CK120" s="868" t="s">
        <v>478</v>
      </c>
      <c r="CL120" s="852"/>
      <c r="CM120" s="852"/>
      <c r="CN120" s="852"/>
      <c r="CO120" s="853"/>
      <c r="CP120" s="872" t="s">
        <v>479</v>
      </c>
      <c r="CQ120" s="873"/>
      <c r="CR120" s="873"/>
      <c r="CS120" s="873"/>
      <c r="CT120" s="873"/>
      <c r="CU120" s="873"/>
      <c r="CV120" s="873"/>
      <c r="CW120" s="873"/>
      <c r="CX120" s="873"/>
      <c r="CY120" s="873"/>
      <c r="CZ120" s="873"/>
      <c r="DA120" s="873"/>
      <c r="DB120" s="873"/>
      <c r="DC120" s="873"/>
      <c r="DD120" s="873"/>
      <c r="DE120" s="873"/>
      <c r="DF120" s="874"/>
      <c r="DG120" s="861">
        <v>20933318</v>
      </c>
      <c r="DH120" s="842"/>
      <c r="DI120" s="842"/>
      <c r="DJ120" s="842"/>
      <c r="DK120" s="842"/>
      <c r="DL120" s="842">
        <v>19991382</v>
      </c>
      <c r="DM120" s="842"/>
      <c r="DN120" s="842"/>
      <c r="DO120" s="842"/>
      <c r="DP120" s="842"/>
      <c r="DQ120" s="842">
        <v>18272146</v>
      </c>
      <c r="DR120" s="842"/>
      <c r="DS120" s="842"/>
      <c r="DT120" s="842"/>
      <c r="DU120" s="842"/>
      <c r="DV120" s="843">
        <v>78.2</v>
      </c>
      <c r="DW120" s="843"/>
      <c r="DX120" s="843"/>
      <c r="DY120" s="843"/>
      <c r="DZ120" s="844"/>
    </row>
    <row r="121" spans="1:130" s="230" customFormat="1" ht="26.25" customHeight="1" x14ac:dyDescent="0.15">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415</v>
      </c>
      <c r="AB121" s="780"/>
      <c r="AC121" s="780"/>
      <c r="AD121" s="780"/>
      <c r="AE121" s="781"/>
      <c r="AF121" s="782" t="s">
        <v>415</v>
      </c>
      <c r="AG121" s="780"/>
      <c r="AH121" s="780"/>
      <c r="AI121" s="780"/>
      <c r="AJ121" s="781"/>
      <c r="AK121" s="782" t="s">
        <v>415</v>
      </c>
      <c r="AL121" s="780"/>
      <c r="AM121" s="780"/>
      <c r="AN121" s="780"/>
      <c r="AO121" s="781"/>
      <c r="AP121" s="824" t="s">
        <v>415</v>
      </c>
      <c r="AQ121" s="825"/>
      <c r="AR121" s="825"/>
      <c r="AS121" s="825"/>
      <c r="AT121" s="826"/>
      <c r="AU121" s="883"/>
      <c r="AV121" s="884"/>
      <c r="AW121" s="884"/>
      <c r="AX121" s="884"/>
      <c r="AY121" s="885"/>
      <c r="AZ121" s="815" t="s">
        <v>481</v>
      </c>
      <c r="BA121" s="752"/>
      <c r="BB121" s="752"/>
      <c r="BC121" s="752"/>
      <c r="BD121" s="752"/>
      <c r="BE121" s="752"/>
      <c r="BF121" s="752"/>
      <c r="BG121" s="752"/>
      <c r="BH121" s="752"/>
      <c r="BI121" s="752"/>
      <c r="BJ121" s="752"/>
      <c r="BK121" s="752"/>
      <c r="BL121" s="752"/>
      <c r="BM121" s="752"/>
      <c r="BN121" s="752"/>
      <c r="BO121" s="752"/>
      <c r="BP121" s="753"/>
      <c r="BQ121" s="816">
        <v>12666785</v>
      </c>
      <c r="BR121" s="817"/>
      <c r="BS121" s="817"/>
      <c r="BT121" s="817"/>
      <c r="BU121" s="817"/>
      <c r="BV121" s="817">
        <v>12530347</v>
      </c>
      <c r="BW121" s="817"/>
      <c r="BX121" s="817"/>
      <c r="BY121" s="817"/>
      <c r="BZ121" s="817"/>
      <c r="CA121" s="817">
        <v>11706707</v>
      </c>
      <c r="CB121" s="817"/>
      <c r="CC121" s="817"/>
      <c r="CD121" s="817"/>
      <c r="CE121" s="817"/>
      <c r="CF121" s="875">
        <v>50.1</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816">
        <v>653624</v>
      </c>
      <c r="DH121" s="817"/>
      <c r="DI121" s="817"/>
      <c r="DJ121" s="817"/>
      <c r="DK121" s="817"/>
      <c r="DL121" s="817">
        <v>582022</v>
      </c>
      <c r="DM121" s="817"/>
      <c r="DN121" s="817"/>
      <c r="DO121" s="817"/>
      <c r="DP121" s="817"/>
      <c r="DQ121" s="817">
        <v>465041</v>
      </c>
      <c r="DR121" s="817"/>
      <c r="DS121" s="817"/>
      <c r="DT121" s="817"/>
      <c r="DU121" s="817"/>
      <c r="DV121" s="794">
        <v>2</v>
      </c>
      <c r="DW121" s="794"/>
      <c r="DX121" s="794"/>
      <c r="DY121" s="794"/>
      <c r="DZ121" s="795"/>
    </row>
    <row r="122" spans="1:130" s="230" customFormat="1" ht="26.25" customHeight="1" x14ac:dyDescent="0.15">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415</v>
      </c>
      <c r="AB122" s="780"/>
      <c r="AC122" s="780"/>
      <c r="AD122" s="780"/>
      <c r="AE122" s="781"/>
      <c r="AF122" s="782" t="s">
        <v>415</v>
      </c>
      <c r="AG122" s="780"/>
      <c r="AH122" s="780"/>
      <c r="AI122" s="780"/>
      <c r="AJ122" s="781"/>
      <c r="AK122" s="782" t="s">
        <v>415</v>
      </c>
      <c r="AL122" s="780"/>
      <c r="AM122" s="780"/>
      <c r="AN122" s="780"/>
      <c r="AO122" s="781"/>
      <c r="AP122" s="824" t="s">
        <v>415</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59908013</v>
      </c>
      <c r="BR122" s="845"/>
      <c r="BS122" s="845"/>
      <c r="BT122" s="845"/>
      <c r="BU122" s="845"/>
      <c r="BV122" s="845">
        <v>56797245</v>
      </c>
      <c r="BW122" s="845"/>
      <c r="BX122" s="845"/>
      <c r="BY122" s="845"/>
      <c r="BZ122" s="845"/>
      <c r="CA122" s="845">
        <v>54179171</v>
      </c>
      <c r="CB122" s="845"/>
      <c r="CC122" s="845"/>
      <c r="CD122" s="845"/>
      <c r="CE122" s="845"/>
      <c r="CF122" s="846">
        <v>231.9</v>
      </c>
      <c r="CG122" s="847"/>
      <c r="CH122" s="847"/>
      <c r="CI122" s="847"/>
      <c r="CJ122" s="847"/>
      <c r="CK122" s="869"/>
      <c r="CL122" s="855"/>
      <c r="CM122" s="855"/>
      <c r="CN122" s="855"/>
      <c r="CO122" s="856"/>
      <c r="CP122" s="835" t="s">
        <v>484</v>
      </c>
      <c r="CQ122" s="836"/>
      <c r="CR122" s="836"/>
      <c r="CS122" s="836"/>
      <c r="CT122" s="836"/>
      <c r="CU122" s="836"/>
      <c r="CV122" s="836"/>
      <c r="CW122" s="836"/>
      <c r="CX122" s="836"/>
      <c r="CY122" s="836"/>
      <c r="CZ122" s="836"/>
      <c r="DA122" s="836"/>
      <c r="DB122" s="836"/>
      <c r="DC122" s="836"/>
      <c r="DD122" s="836"/>
      <c r="DE122" s="836"/>
      <c r="DF122" s="837"/>
      <c r="DG122" s="816" t="s">
        <v>415</v>
      </c>
      <c r="DH122" s="817"/>
      <c r="DI122" s="817"/>
      <c r="DJ122" s="817"/>
      <c r="DK122" s="817"/>
      <c r="DL122" s="817" t="s">
        <v>415</v>
      </c>
      <c r="DM122" s="817"/>
      <c r="DN122" s="817"/>
      <c r="DO122" s="817"/>
      <c r="DP122" s="817"/>
      <c r="DQ122" s="817">
        <v>48678</v>
      </c>
      <c r="DR122" s="817"/>
      <c r="DS122" s="817"/>
      <c r="DT122" s="817"/>
      <c r="DU122" s="817"/>
      <c r="DV122" s="794">
        <v>0.2</v>
      </c>
      <c r="DW122" s="794"/>
      <c r="DX122" s="794"/>
      <c r="DY122" s="794"/>
      <c r="DZ122" s="795"/>
    </row>
    <row r="123" spans="1:130" s="230" customFormat="1" ht="26.25" customHeight="1" x14ac:dyDescent="0.15">
      <c r="A123" s="820"/>
      <c r="B123" s="821"/>
      <c r="C123" s="815"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13968</v>
      </c>
      <c r="AB123" s="780"/>
      <c r="AC123" s="780"/>
      <c r="AD123" s="780"/>
      <c r="AE123" s="781"/>
      <c r="AF123" s="782">
        <v>4778</v>
      </c>
      <c r="AG123" s="780"/>
      <c r="AH123" s="780"/>
      <c r="AI123" s="780"/>
      <c r="AJ123" s="781"/>
      <c r="AK123" s="782">
        <v>5008</v>
      </c>
      <c r="AL123" s="780"/>
      <c r="AM123" s="780"/>
      <c r="AN123" s="780"/>
      <c r="AO123" s="781"/>
      <c r="AP123" s="824">
        <v>0</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485</v>
      </c>
      <c r="BP123" s="878"/>
      <c r="BQ123" s="832">
        <v>82149207</v>
      </c>
      <c r="BR123" s="833"/>
      <c r="BS123" s="833"/>
      <c r="BT123" s="833"/>
      <c r="BU123" s="833"/>
      <c r="BV123" s="833">
        <v>81113915</v>
      </c>
      <c r="BW123" s="833"/>
      <c r="BX123" s="833"/>
      <c r="BY123" s="833"/>
      <c r="BZ123" s="833"/>
      <c r="CA123" s="833">
        <v>78499801</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v>74423</v>
      </c>
      <c r="DH123" s="780"/>
      <c r="DI123" s="780"/>
      <c r="DJ123" s="780"/>
      <c r="DK123" s="781"/>
      <c r="DL123" s="782">
        <v>52445</v>
      </c>
      <c r="DM123" s="780"/>
      <c r="DN123" s="780"/>
      <c r="DO123" s="780"/>
      <c r="DP123" s="781"/>
      <c r="DQ123" s="782">
        <v>28923</v>
      </c>
      <c r="DR123" s="780"/>
      <c r="DS123" s="780"/>
      <c r="DT123" s="780"/>
      <c r="DU123" s="781"/>
      <c r="DV123" s="824">
        <v>0.1</v>
      </c>
      <c r="DW123" s="825"/>
      <c r="DX123" s="825"/>
      <c r="DY123" s="825"/>
      <c r="DZ123" s="826"/>
    </row>
    <row r="124" spans="1:130" s="230" customFormat="1" ht="26.25" customHeight="1" thickBot="1" x14ac:dyDescent="0.2">
      <c r="A124" s="820"/>
      <c r="B124" s="821"/>
      <c r="C124" s="815"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445</v>
      </c>
      <c r="AB124" s="780"/>
      <c r="AC124" s="780"/>
      <c r="AD124" s="780"/>
      <c r="AE124" s="781"/>
      <c r="AF124" s="782" t="s">
        <v>415</v>
      </c>
      <c r="AG124" s="780"/>
      <c r="AH124" s="780"/>
      <c r="AI124" s="780"/>
      <c r="AJ124" s="781"/>
      <c r="AK124" s="782" t="s">
        <v>415</v>
      </c>
      <c r="AL124" s="780"/>
      <c r="AM124" s="780"/>
      <c r="AN124" s="780"/>
      <c r="AO124" s="781"/>
      <c r="AP124" s="824" t="s">
        <v>415</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38.5</v>
      </c>
      <c r="BR124" s="831"/>
      <c r="BS124" s="831"/>
      <c r="BT124" s="831"/>
      <c r="BU124" s="831"/>
      <c r="BV124" s="831">
        <v>28.8</v>
      </c>
      <c r="BW124" s="831"/>
      <c r="BX124" s="831"/>
      <c r="BY124" s="831"/>
      <c r="BZ124" s="831"/>
      <c r="CA124" s="831">
        <v>16.8</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415</v>
      </c>
      <c r="DH124" s="764"/>
      <c r="DI124" s="764"/>
      <c r="DJ124" s="764"/>
      <c r="DK124" s="765"/>
      <c r="DL124" s="766" t="s">
        <v>415</v>
      </c>
      <c r="DM124" s="764"/>
      <c r="DN124" s="764"/>
      <c r="DO124" s="764"/>
      <c r="DP124" s="765"/>
      <c r="DQ124" s="766" t="s">
        <v>415</v>
      </c>
      <c r="DR124" s="764"/>
      <c r="DS124" s="764"/>
      <c r="DT124" s="764"/>
      <c r="DU124" s="765"/>
      <c r="DV124" s="848" t="s">
        <v>415</v>
      </c>
      <c r="DW124" s="849"/>
      <c r="DX124" s="849"/>
      <c r="DY124" s="849"/>
      <c r="DZ124" s="850"/>
    </row>
    <row r="125" spans="1:130" s="230" customFormat="1" ht="26.25" customHeight="1" x14ac:dyDescent="0.15">
      <c r="A125" s="820"/>
      <c r="B125" s="821"/>
      <c r="C125" s="815"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415</v>
      </c>
      <c r="AB125" s="780"/>
      <c r="AC125" s="780"/>
      <c r="AD125" s="780"/>
      <c r="AE125" s="781"/>
      <c r="AF125" s="782" t="s">
        <v>449</v>
      </c>
      <c r="AG125" s="780"/>
      <c r="AH125" s="780"/>
      <c r="AI125" s="780"/>
      <c r="AJ125" s="781"/>
      <c r="AK125" s="782" t="s">
        <v>415</v>
      </c>
      <c r="AL125" s="780"/>
      <c r="AM125" s="780"/>
      <c r="AN125" s="780"/>
      <c r="AO125" s="781"/>
      <c r="AP125" s="824" t="s">
        <v>415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445</v>
      </c>
      <c r="DH125" s="842"/>
      <c r="DI125" s="842"/>
      <c r="DJ125" s="842"/>
      <c r="DK125" s="842"/>
      <c r="DL125" s="842" t="s">
        <v>415</v>
      </c>
      <c r="DM125" s="842"/>
      <c r="DN125" s="842"/>
      <c r="DO125" s="842"/>
      <c r="DP125" s="842"/>
      <c r="DQ125" s="842" t="s">
        <v>415</v>
      </c>
      <c r="DR125" s="842"/>
      <c r="DS125" s="842"/>
      <c r="DT125" s="842"/>
      <c r="DU125" s="842"/>
      <c r="DV125" s="843" t="s">
        <v>415</v>
      </c>
      <c r="DW125" s="843"/>
      <c r="DX125" s="843"/>
      <c r="DY125" s="843"/>
      <c r="DZ125" s="844"/>
    </row>
    <row r="126" spans="1:130" s="230" customFormat="1" ht="26.25" customHeight="1" thickBot="1" x14ac:dyDescent="0.2">
      <c r="A126" s="820"/>
      <c r="B126" s="821"/>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415</v>
      </c>
      <c r="AB126" s="780"/>
      <c r="AC126" s="780"/>
      <c r="AD126" s="780"/>
      <c r="AE126" s="781"/>
      <c r="AF126" s="782" t="s">
        <v>445</v>
      </c>
      <c r="AG126" s="780"/>
      <c r="AH126" s="780"/>
      <c r="AI126" s="780"/>
      <c r="AJ126" s="781"/>
      <c r="AK126" s="782" t="s">
        <v>415</v>
      </c>
      <c r="AL126" s="780"/>
      <c r="AM126" s="780"/>
      <c r="AN126" s="780"/>
      <c r="AO126" s="781"/>
      <c r="AP126" s="824" t="s">
        <v>455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415</v>
      </c>
      <c r="DH126" s="817"/>
      <c r="DI126" s="817"/>
      <c r="DJ126" s="817"/>
      <c r="DK126" s="817"/>
      <c r="DL126" s="817" t="s">
        <v>415</v>
      </c>
      <c r="DM126" s="817"/>
      <c r="DN126" s="817"/>
      <c r="DO126" s="817"/>
      <c r="DP126" s="817"/>
      <c r="DQ126" s="817" t="s">
        <v>415</v>
      </c>
      <c r="DR126" s="817"/>
      <c r="DS126" s="817"/>
      <c r="DT126" s="817"/>
      <c r="DU126" s="817"/>
      <c r="DV126" s="794" t="s">
        <v>415</v>
      </c>
      <c r="DW126" s="794"/>
      <c r="DX126" s="794"/>
      <c r="DY126" s="794"/>
      <c r="DZ126" s="795"/>
    </row>
    <row r="127" spans="1:130" s="230" customFormat="1" ht="26.25" customHeight="1" x14ac:dyDescent="0.15">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529</v>
      </c>
      <c r="AB127" s="780"/>
      <c r="AC127" s="780"/>
      <c r="AD127" s="780"/>
      <c r="AE127" s="781"/>
      <c r="AF127" s="782">
        <v>348</v>
      </c>
      <c r="AG127" s="780"/>
      <c r="AH127" s="780"/>
      <c r="AI127" s="780"/>
      <c r="AJ127" s="781"/>
      <c r="AK127" s="782">
        <v>10</v>
      </c>
      <c r="AL127" s="780"/>
      <c r="AM127" s="780"/>
      <c r="AN127" s="780"/>
      <c r="AO127" s="781"/>
      <c r="AP127" s="824">
        <v>0</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415</v>
      </c>
      <c r="DH127" s="817"/>
      <c r="DI127" s="817"/>
      <c r="DJ127" s="817"/>
      <c r="DK127" s="817"/>
      <c r="DL127" s="817" t="s">
        <v>415</v>
      </c>
      <c r="DM127" s="817"/>
      <c r="DN127" s="817"/>
      <c r="DO127" s="817"/>
      <c r="DP127" s="817"/>
      <c r="DQ127" s="817" t="s">
        <v>415</v>
      </c>
      <c r="DR127" s="817"/>
      <c r="DS127" s="817"/>
      <c r="DT127" s="817"/>
      <c r="DU127" s="817"/>
      <c r="DV127" s="794" t="s">
        <v>415</v>
      </c>
      <c r="DW127" s="794"/>
      <c r="DX127" s="794"/>
      <c r="DY127" s="794"/>
      <c r="DZ127" s="795"/>
    </row>
    <row r="128" spans="1:130" s="230" customFormat="1" ht="26.25" customHeight="1" thickBot="1" x14ac:dyDescent="0.2">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v>1450565</v>
      </c>
      <c r="AB128" s="801"/>
      <c r="AC128" s="801"/>
      <c r="AD128" s="801"/>
      <c r="AE128" s="802"/>
      <c r="AF128" s="803">
        <v>1519096</v>
      </c>
      <c r="AG128" s="801"/>
      <c r="AH128" s="801"/>
      <c r="AI128" s="801"/>
      <c r="AJ128" s="802"/>
      <c r="AK128" s="803">
        <v>1467277</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415</v>
      </c>
      <c r="BG128" s="787"/>
      <c r="BH128" s="787"/>
      <c r="BI128" s="787"/>
      <c r="BJ128" s="787"/>
      <c r="BK128" s="787"/>
      <c r="BL128" s="810"/>
      <c r="BM128" s="786">
        <v>11.84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501</v>
      </c>
      <c r="CQ128" s="730"/>
      <c r="CR128" s="730"/>
      <c r="CS128" s="730"/>
      <c r="CT128" s="730"/>
      <c r="CU128" s="730"/>
      <c r="CV128" s="730"/>
      <c r="CW128" s="730"/>
      <c r="CX128" s="730"/>
      <c r="CY128" s="730"/>
      <c r="CZ128" s="730"/>
      <c r="DA128" s="730"/>
      <c r="DB128" s="730"/>
      <c r="DC128" s="730"/>
      <c r="DD128" s="730"/>
      <c r="DE128" s="730"/>
      <c r="DF128" s="731"/>
      <c r="DG128" s="790" t="s">
        <v>415</v>
      </c>
      <c r="DH128" s="791"/>
      <c r="DI128" s="791"/>
      <c r="DJ128" s="791"/>
      <c r="DK128" s="791"/>
      <c r="DL128" s="791" t="s">
        <v>415</v>
      </c>
      <c r="DM128" s="791"/>
      <c r="DN128" s="791"/>
      <c r="DO128" s="791"/>
      <c r="DP128" s="791"/>
      <c r="DQ128" s="791" t="s">
        <v>415</v>
      </c>
      <c r="DR128" s="791"/>
      <c r="DS128" s="791"/>
      <c r="DT128" s="791"/>
      <c r="DU128" s="791"/>
      <c r="DV128" s="792" t="s">
        <v>415</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29328704</v>
      </c>
      <c r="AB129" s="780"/>
      <c r="AC129" s="780"/>
      <c r="AD129" s="780"/>
      <c r="AE129" s="781"/>
      <c r="AF129" s="782">
        <v>30209492</v>
      </c>
      <c r="AG129" s="780"/>
      <c r="AH129" s="780"/>
      <c r="AI129" s="780"/>
      <c r="AJ129" s="781"/>
      <c r="AK129" s="782">
        <v>29316484</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415</v>
      </c>
      <c r="BG129" s="771"/>
      <c r="BH129" s="771"/>
      <c r="BI129" s="771"/>
      <c r="BJ129" s="771"/>
      <c r="BK129" s="771"/>
      <c r="BL129" s="772"/>
      <c r="BM129" s="770">
        <v>16.84</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5983327</v>
      </c>
      <c r="AB130" s="780"/>
      <c r="AC130" s="780"/>
      <c r="AD130" s="780"/>
      <c r="AE130" s="781"/>
      <c r="AF130" s="782">
        <v>5881432</v>
      </c>
      <c r="AG130" s="780"/>
      <c r="AH130" s="780"/>
      <c r="AI130" s="780"/>
      <c r="AJ130" s="781"/>
      <c r="AK130" s="782">
        <v>5948803</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10</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23345377</v>
      </c>
      <c r="AB131" s="764"/>
      <c r="AC131" s="764"/>
      <c r="AD131" s="764"/>
      <c r="AE131" s="765"/>
      <c r="AF131" s="766">
        <v>24328060</v>
      </c>
      <c r="AG131" s="764"/>
      <c r="AH131" s="764"/>
      <c r="AI131" s="764"/>
      <c r="AJ131" s="765"/>
      <c r="AK131" s="766">
        <v>23367681</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v>16.8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9.9372865130000001</v>
      </c>
      <c r="AB132" s="745"/>
      <c r="AC132" s="745"/>
      <c r="AD132" s="745"/>
      <c r="AE132" s="746"/>
      <c r="AF132" s="747">
        <v>10.10451535</v>
      </c>
      <c r="AG132" s="745"/>
      <c r="AH132" s="745"/>
      <c r="AI132" s="745"/>
      <c r="AJ132" s="746"/>
      <c r="AK132" s="747">
        <v>10.03768047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10</v>
      </c>
      <c r="AB133" s="724"/>
      <c r="AC133" s="724"/>
      <c r="AD133" s="724"/>
      <c r="AE133" s="725"/>
      <c r="AF133" s="723">
        <v>10.1</v>
      </c>
      <c r="AG133" s="724"/>
      <c r="AH133" s="724"/>
      <c r="AI133" s="724"/>
      <c r="AJ133" s="725"/>
      <c r="AK133" s="723">
        <v>10</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Z/ppPzVRbg1GBBS4EPxbeNEqaG8wB0G1t3rrwZu4IXBJilSdd+g5RSS3HbFSIJdylXKV6ilttmlPIGyXKX9w==" saltValue="LltFIR18hYkZtwupZ1mRr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CR95" sqref="CR95"/>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SRBFQNTuSah7AhI39A6rtn5Yb4bNMHszRAXKEPGk9Le8ERtmK2ig7E+rG+xvbYnCHpfQbtU9mHeM6y3hO/8nbg==" saltValue="XmUF772AHcPR3R8VAZAy4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6" zoomScale="85" zoomScaleNormal="85" zoomScaleSheetLayoutView="55" workbookViewId="0">
      <selection activeCell="AO40" sqref="AO40:BC40"/>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JJYpP3h2kVmXZk6TbVPgsiNAGM/xluYB/rTohSkBX/+RMVRRfgv5XIcbdpRlgfkCu9JR3j/IQhLyxQnOjszMQ==" saltValue="6acRRTq05yn5hutfBdGzG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election activeCell="AO40" sqref="AO40:BC40"/>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7085405</v>
      </c>
      <c r="AP9" s="281">
        <v>72749</v>
      </c>
      <c r="AQ9" s="282">
        <v>62374</v>
      </c>
      <c r="AR9" s="283">
        <v>16.600000000000001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1113583</v>
      </c>
      <c r="AP10" s="284">
        <v>11434</v>
      </c>
      <c r="AQ10" s="285">
        <v>4230</v>
      </c>
      <c r="AR10" s="286">
        <v>170.3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t="s">
        <v>523</v>
      </c>
      <c r="AP11" s="284" t="s">
        <v>523</v>
      </c>
      <c r="AQ11" s="285">
        <v>601</v>
      </c>
      <c r="AR11" s="286" t="s">
        <v>523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524</v>
      </c>
      <c r="AL12" s="1131"/>
      <c r="AM12" s="1131"/>
      <c r="AN12" s="1132"/>
      <c r="AO12" s="284" t="s">
        <v>523</v>
      </c>
      <c r="AP12" s="284" t="s">
        <v>523</v>
      </c>
      <c r="AQ12" s="285">
        <v>13</v>
      </c>
      <c r="AR12" s="286" t="s">
        <v>523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v>339876</v>
      </c>
      <c r="AP13" s="284">
        <v>3490</v>
      </c>
      <c r="AQ13" s="285">
        <v>2559</v>
      </c>
      <c r="AR13" s="286">
        <v>36.4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164007</v>
      </c>
      <c r="AP14" s="284">
        <v>1684</v>
      </c>
      <c r="AQ14" s="285">
        <v>1133</v>
      </c>
      <c r="AR14" s="286">
        <v>48.6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-621058</v>
      </c>
      <c r="AP15" s="284">
        <v>-6377</v>
      </c>
      <c r="AQ15" s="285">
        <v>-4006</v>
      </c>
      <c r="AR15" s="286">
        <v>59.2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8081813</v>
      </c>
      <c r="AP16" s="284">
        <v>82980</v>
      </c>
      <c r="AQ16" s="285">
        <v>66904</v>
      </c>
      <c r="AR16" s="286">
        <v>24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8.02</v>
      </c>
      <c r="AP21" s="298">
        <v>6.16</v>
      </c>
      <c r="AQ21" s="299">
        <v>1.86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99</v>
      </c>
      <c r="AP22" s="303">
        <v>98.9</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7559687</v>
      </c>
      <c r="AP32" s="312">
        <v>77619</v>
      </c>
      <c r="AQ32" s="313">
        <v>33699</v>
      </c>
      <c r="AR32" s="314">
        <v>130.30000000000001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523</v>
      </c>
      <c r="AP33" s="312" t="s">
        <v>523</v>
      </c>
      <c r="AQ33" s="313" t="s">
        <v>523</v>
      </c>
      <c r="AR33" s="314" t="s">
        <v>523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523</v>
      </c>
      <c r="AP34" s="312" t="s">
        <v>523</v>
      </c>
      <c r="AQ34" s="313">
        <v>23</v>
      </c>
      <c r="AR34" s="314" t="s">
        <v>523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2141012</v>
      </c>
      <c r="AP35" s="312">
        <v>21983</v>
      </c>
      <c r="AQ35" s="313">
        <v>5771</v>
      </c>
      <c r="AR35" s="314">
        <v>280.89999999999998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v>55902</v>
      </c>
      <c r="AP36" s="312">
        <v>574</v>
      </c>
      <c r="AQ36" s="313">
        <v>1158</v>
      </c>
      <c r="AR36" s="314">
        <v>-50.4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v>5018</v>
      </c>
      <c r="AP37" s="312">
        <v>52</v>
      </c>
      <c r="AQ37" s="313">
        <v>631</v>
      </c>
      <c r="AR37" s="314">
        <v>-91.8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v>34</v>
      </c>
      <c r="AP38" s="315">
        <v>0</v>
      </c>
      <c r="AQ38" s="316">
        <v>0</v>
      </c>
      <c r="AR38" s="304">
        <v>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v>-1467277</v>
      </c>
      <c r="AP39" s="312">
        <v>-15065</v>
      </c>
      <c r="AQ39" s="313">
        <v>-6112</v>
      </c>
      <c r="AR39" s="314">
        <v>146.5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-5948803</v>
      </c>
      <c r="AP40" s="312">
        <v>-61079</v>
      </c>
      <c r="AQ40" s="313">
        <v>-25565</v>
      </c>
      <c r="AR40" s="314">
        <v>138.9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2345573</v>
      </c>
      <c r="AP41" s="312">
        <v>24083</v>
      </c>
      <c r="AQ41" s="313">
        <v>9604</v>
      </c>
      <c r="AR41" s="314">
        <v>150.80000000000001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4849492</v>
      </c>
      <c r="AN51" s="334">
        <v>47179</v>
      </c>
      <c r="AO51" s="335">
        <v>-32</v>
      </c>
      <c r="AP51" s="336">
        <v>66863</v>
      </c>
      <c r="AQ51" s="337">
        <v>-2.6</v>
      </c>
      <c r="AR51" s="338">
        <v>-29.4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2311488</v>
      </c>
      <c r="AN52" s="342">
        <v>22488</v>
      </c>
      <c r="AO52" s="343">
        <v>-48</v>
      </c>
      <c r="AP52" s="344">
        <v>32770</v>
      </c>
      <c r="AQ52" s="345">
        <v>1.4</v>
      </c>
      <c r="AR52" s="346">
        <v>-49.4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5973604</v>
      </c>
      <c r="AN53" s="334">
        <v>58951</v>
      </c>
      <c r="AO53" s="335">
        <v>25</v>
      </c>
      <c r="AP53" s="336">
        <v>72051</v>
      </c>
      <c r="AQ53" s="337">
        <v>7.8</v>
      </c>
      <c r="AR53" s="338">
        <v>17.2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2594492</v>
      </c>
      <c r="AN54" s="342">
        <v>25604</v>
      </c>
      <c r="AO54" s="343">
        <v>13.9</v>
      </c>
      <c r="AP54" s="344">
        <v>34140</v>
      </c>
      <c r="AQ54" s="345">
        <v>4.2</v>
      </c>
      <c r="AR54" s="346">
        <v>9.6999999999999993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10010161</v>
      </c>
      <c r="AN55" s="334">
        <v>99930</v>
      </c>
      <c r="AO55" s="335">
        <v>69.5</v>
      </c>
      <c r="AP55" s="336">
        <v>72756</v>
      </c>
      <c r="AQ55" s="337">
        <v>1</v>
      </c>
      <c r="AR55" s="338">
        <v>68.5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1955187</v>
      </c>
      <c r="AN56" s="342">
        <v>19518</v>
      </c>
      <c r="AO56" s="343">
        <v>-23.8</v>
      </c>
      <c r="AP56" s="344">
        <v>32117</v>
      </c>
      <c r="AQ56" s="345">
        <v>-5.9</v>
      </c>
      <c r="AR56" s="346">
        <v>-17.899999999999999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7745577</v>
      </c>
      <c r="AN57" s="334">
        <v>78400</v>
      </c>
      <c r="AO57" s="335">
        <v>-21.5</v>
      </c>
      <c r="AP57" s="336">
        <v>43955</v>
      </c>
      <c r="AQ57" s="337">
        <v>-39.6</v>
      </c>
      <c r="AR57" s="338">
        <v>18.100000000000001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1498120</v>
      </c>
      <c r="AN58" s="342">
        <v>15164</v>
      </c>
      <c r="AO58" s="343">
        <v>-22.3</v>
      </c>
      <c r="AP58" s="344">
        <v>21318</v>
      </c>
      <c r="AQ58" s="345">
        <v>-33.6</v>
      </c>
      <c r="AR58" s="346">
        <v>11.3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5610983</v>
      </c>
      <c r="AN59" s="334">
        <v>57611</v>
      </c>
      <c r="AO59" s="335">
        <v>-26.5</v>
      </c>
      <c r="AP59" s="336">
        <v>41921</v>
      </c>
      <c r="AQ59" s="337">
        <v>-4.5999999999999996</v>
      </c>
      <c r="AR59" s="338">
        <v>-21.9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2689734</v>
      </c>
      <c r="AN60" s="342">
        <v>27617</v>
      </c>
      <c r="AO60" s="343">
        <v>82.1</v>
      </c>
      <c r="AP60" s="344">
        <v>21655</v>
      </c>
      <c r="AQ60" s="345">
        <v>1.6</v>
      </c>
      <c r="AR60" s="346">
        <v>80.5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6837963</v>
      </c>
      <c r="AN61" s="349">
        <v>68414</v>
      </c>
      <c r="AO61" s="350">
        <v>2.9</v>
      </c>
      <c r="AP61" s="351">
        <v>59509</v>
      </c>
      <c r="AQ61" s="352">
        <v>-7.6</v>
      </c>
      <c r="AR61" s="338">
        <v>10.5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2209804</v>
      </c>
      <c r="AN62" s="342">
        <v>22078</v>
      </c>
      <c r="AO62" s="343">
        <v>0.4</v>
      </c>
      <c r="AP62" s="344">
        <v>28400</v>
      </c>
      <c r="AQ62" s="345">
        <v>-6.5</v>
      </c>
      <c r="AR62" s="346">
        <v>6.9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USq/uA7PDmcDjjG9MqIiRUrHonO+78N/RONMCeyWcQU1kxATCxzDDFHO+mus8PDKBXlZjRe6mgFnJFwilpZQYg==" saltValue="b2d2KmUaG2FMSVm13JC3e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6" zoomScale="85" zoomScaleNormal="85" zoomScaleSheetLayoutView="55" workbookViewId="0">
      <selection activeCell="AF100" sqref="AF100"/>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0" spans="125:125" ht="13.5" hidden="1" customHeight="1" x14ac:dyDescent="0.15"/>
    <row r="121" spans="125:125" ht="13.5" hidden="1" customHeight="1" x14ac:dyDescent="0.15">
      <c r="DU121" s="259"/>
    </row>
  </sheetData>
  <sheetProtection algorithmName="SHA-512" hashValue="tcYOJ/ATgYgdSWs3hk6+RaaeJPQUA7Z/sg/GrvUP2gRGepEJhrxbh5tP5wWhze0XtYbeX088hWIKfDMgLCNEoA==" saltValue="5B1Xnkddx9ws2FBbaQKSp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8" zoomScale="85" zoomScaleNormal="85" zoomScaleSheetLayoutView="55" workbookViewId="0">
      <selection activeCell="AO40" sqref="AO40:BC40"/>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Mwa5aJxVpUK7ratpgo7En8IVD0Jxt8OOiFXe1utQpJ7XRyNjg+grRsmTHFcOzyFbc/EQFrrYm1pYWlyRKwpYGg==" saltValue="FAnlqOkUMbGKCxhxIuv74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7" zoomScale="85" zoomScaleNormal="85" zoomScaleSheetLayoutView="100" workbookViewId="0">
      <selection activeCell="AO40" sqref="AO40:BC4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10.33</v>
      </c>
      <c r="G47" s="12">
        <v>11.18</v>
      </c>
      <c r="H47" s="12">
        <v>9.76</v>
      </c>
      <c r="I47" s="12">
        <v>10.82</v>
      </c>
      <c r="J47" s="13">
        <v>12.49</v>
      </c>
    </row>
    <row r="48" spans="2:10" ht="57.75" customHeight="1" x14ac:dyDescent="0.15">
      <c r="B48" s="14"/>
      <c r="C48" s="1141" t="s">
        <v>4</v>
      </c>
      <c r="D48" s="1141"/>
      <c r="E48" s="1142"/>
      <c r="F48" s="15">
        <v>3.71</v>
      </c>
      <c r="G48" s="16">
        <v>5.13</v>
      </c>
      <c r="H48" s="16">
        <v>5.62</v>
      </c>
      <c r="I48" s="16">
        <v>6.41</v>
      </c>
      <c r="J48" s="17">
        <v>5.49</v>
      </c>
    </row>
    <row r="49" spans="2:10" ht="57.75" customHeight="1" thickBot="1" x14ac:dyDescent="0.2">
      <c r="B49" s="18"/>
      <c r="C49" s="1143" t="s">
        <v>5</v>
      </c>
      <c r="D49" s="1143"/>
      <c r="E49" s="1144"/>
      <c r="F49" s="19" t="s">
        <v>570</v>
      </c>
      <c r="G49" s="20">
        <v>2.29</v>
      </c>
      <c r="H49" s="20" t="s">
        <v>571</v>
      </c>
      <c r="I49" s="20">
        <v>4.3</v>
      </c>
      <c r="J49" s="21">
        <v>1.71</v>
      </c>
    </row>
    <row r="50" spans="2:10" x14ac:dyDescent="0.15"/>
  </sheetData>
  <sheetProtection algorithmName="SHA-512" hashValue="T9uKlUPEcIUzzlSRjLWYs/+jLsjqNJpGQ5hauliAJx0JKXRSEPcpHFAsCg9C+Gib9qPocefNKLNZv0f5JzhDYg==" saltValue="aMPjIF+vIkHNy8YiHgpG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2024-03-19T04:09:02Z</cp:lastPrinted>
  <dcterms:created xsi:type="dcterms:W3CDTF">2024-02-05T00:05:44Z</dcterms:created>
  <dcterms:modified xsi:type="dcterms:W3CDTF">2024-03-19T04:24:00Z</dcterms:modified>
  <cp:category/>
</cp:coreProperties>
</file>