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商工港湾課\03_02 市営風力発電\96 公営企業関係\R05\20240122 公営企業に係る経営比較分析表の分析\02_回答\"/>
    </mc:Choice>
  </mc:AlternateContent>
  <workbookProtection workbookAlgorithmName="SHA-512" workbookHashValue="YPRpA+2X+hfalO5+nGQ9OAzzuHnkc27p32yfdZTM/I2mRVJ6nqdV+5D0ASj2y+yaqhXK3kwK/v5+Aasqxy+h3Q==" workbookSaltValue="XFhlw93bKxcuZfeBZ1QNb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N12" i="5" s="1"/>
  <c r="JL118" i="4" s="1"/>
  <c r="IL8" i="5"/>
  <c r="IC8" i="5"/>
  <c r="IF12" i="5" s="1"/>
  <c r="KT102" i="4" s="1"/>
  <c r="IB8" i="5"/>
  <c r="HS8" i="5"/>
  <c r="HS12" i="5" s="1"/>
  <c r="IU87" i="4" s="1"/>
  <c r="HR8" i="5"/>
  <c r="HI8" i="5"/>
  <c r="HL12" i="5" s="1"/>
  <c r="HH8" i="5"/>
  <c r="GY8" i="5"/>
  <c r="GY12" i="5" s="1"/>
  <c r="GX8" i="5"/>
  <c r="GW8" i="5"/>
  <c r="GM8" i="5"/>
  <c r="GD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K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IU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HA7" i="4"/>
  <c r="B7" i="4"/>
  <c r="HA5" i="4"/>
  <c r="EJ5" i="4"/>
  <c r="BS5" i="4"/>
  <c r="B5" i="4"/>
  <c r="HA3" i="4"/>
  <c r="EJ3" i="4"/>
  <c r="BS3" i="4"/>
  <c r="B3" i="4"/>
  <c r="B1" i="4"/>
  <c r="GP18" i="5" l="1"/>
  <c r="GR12" i="5"/>
  <c r="HC118" i="4" s="1"/>
  <c r="GO18" i="5"/>
  <c r="GR18" i="5"/>
  <c r="GN18" i="5"/>
  <c r="GQ18" i="5"/>
  <c r="GQ12" i="5"/>
  <c r="GL118" i="4" s="1"/>
  <c r="GP12" i="5"/>
  <c r="FU118" i="4" s="1"/>
  <c r="GO12" i="5"/>
  <c r="FD118" i="4" s="1"/>
  <c r="GN12" i="5"/>
  <c r="EM118"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FK18" i="5"/>
  <c r="FN18" i="5"/>
  <c r="FJ18" i="5"/>
  <c r="FM18" i="5"/>
  <c r="FL18" i="5"/>
  <c r="GG18" i="5"/>
  <c r="GF18" i="5"/>
  <c r="GE18" i="5"/>
  <c r="GH18" i="5"/>
  <c r="GD18" i="5"/>
  <c r="JB18" i="5"/>
  <c r="IX18" i="5"/>
  <c r="IZ12" i="5"/>
  <c r="OL57" i="4" s="1"/>
  <c r="JA18" i="5"/>
  <c r="IZ18" i="5"/>
  <c r="JB12" i="5"/>
  <c r="PT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HI12" i="5"/>
  <c r="IU72" i="4" s="1"/>
  <c r="ID12" i="5"/>
  <c r="JL102" i="4" s="1"/>
  <c r="GZ18" i="5"/>
  <c r="HB12" i="5"/>
  <c r="KT57" i="4" s="1"/>
  <c r="HC18" i="5"/>
  <c r="GY18" i="5"/>
  <c r="HB18" i="5"/>
  <c r="HA18" i="5"/>
  <c r="HV18" i="5"/>
  <c r="HT12" i="5"/>
  <c r="JL87" i="4" s="1"/>
  <c r="HU18" i="5"/>
  <c r="HT18" i="5"/>
  <c r="HW18" i="5"/>
  <c r="HS18" i="5"/>
  <c r="IN18" i="5"/>
  <c r="IP12" i="5"/>
  <c r="KT118" i="4" s="1"/>
  <c r="IQ18" i="5"/>
  <c r="IM18" i="5"/>
  <c r="IP18" i="5"/>
  <c r="IO18" i="5"/>
  <c r="IQ12" i="5"/>
  <c r="LK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GZ12" i="5"/>
  <c r="JL57" i="4" s="1"/>
  <c r="HJ12" i="5"/>
  <c r="JL72" i="4" s="1"/>
  <c r="HU12" i="5"/>
  <c r="KC87" i="4" s="1"/>
  <c r="IE12" i="5"/>
  <c r="KC102" i="4" s="1"/>
  <c r="IO12" i="5"/>
  <c r="KC118"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A12" i="5"/>
  <c r="KC57" i="4" s="1"/>
  <c r="HV12" i="5"/>
  <c r="KT87" i="4" s="1"/>
  <c r="IX12" i="5"/>
  <c r="ND57" i="4" s="1"/>
  <c r="HM18" i="5"/>
  <c r="HI18" i="5"/>
  <c r="HK12" i="5"/>
  <c r="KC72" i="4" s="1"/>
  <c r="HL18" i="5"/>
  <c r="HK18" i="5"/>
  <c r="HJ18" i="5"/>
  <c r="IE18" i="5"/>
  <c r="IG12" i="5"/>
  <c r="LK102" i="4" s="1"/>
  <c r="IC12" i="5"/>
  <c r="IU102" i="4" s="1"/>
  <c r="ID18" i="5"/>
  <c r="IG18" i="5"/>
  <c r="IC18" i="5"/>
  <c r="IF18" i="5"/>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FL12" i="5"/>
  <c r="FU72" i="4" s="1"/>
  <c r="GD12" i="5"/>
  <c r="EM102" i="4" s="1"/>
  <c r="GH12" i="5"/>
  <c r="HC102" i="4" s="1"/>
  <c r="HC12" i="5"/>
  <c r="LK57" i="4" s="1"/>
  <c r="HM12" i="5"/>
  <c r="LK72" i="4" s="1"/>
  <c r="HW12" i="5"/>
  <c r="LK87" i="4" s="1"/>
  <c r="IM12" i="5"/>
  <c r="IU118" i="4" s="1"/>
  <c r="IY12" i="5"/>
  <c r="NU57" i="4" s="1"/>
  <c r="FX18" i="5" l="1"/>
  <c r="FT18" i="5"/>
  <c r="FW18" i="5"/>
  <c r="FV18" i="5"/>
  <c r="FU18" i="5"/>
  <c r="FU12" i="5"/>
  <c r="FD87" i="4" s="1"/>
  <c r="FX12" i="5"/>
  <c r="HC87" i="4" s="1"/>
  <c r="FT12" i="5"/>
  <c r="EM87" i="4" s="1"/>
  <c r="FW12" i="5"/>
  <c r="GL87" i="4" s="1"/>
  <c r="FV12" i="5"/>
  <c r="FU87" i="4" s="1"/>
  <c r="FB18" i="5"/>
  <c r="FA18" i="5"/>
  <c r="FD18" i="5"/>
  <c r="EZ18" i="5"/>
  <c r="FC18" i="5"/>
  <c r="FC12" i="5"/>
  <c r="GL57" i="4" s="1"/>
  <c r="FB12" i="5"/>
  <c r="FU57" i="4" s="1"/>
  <c r="FA12" i="5"/>
  <c r="FD57" i="4" s="1"/>
  <c r="FD12" i="5"/>
  <c r="HC57" i="4" s="1"/>
  <c r="EZ12" i="5"/>
  <c r="EM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alcChain>
</file>

<file path=xl/sharedStrings.xml><?xml version="1.0" encoding="utf-8"?>
<sst xmlns="http://schemas.openxmlformats.org/spreadsheetml/2006/main" count="1163" uniqueCount="278">
  <si>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</si>
  <si>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</si>
  <si>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</si>
  <si>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</si>
  <si>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</si>
  <si>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</si>
  <si>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</si>
  <si>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</si>
  <si>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</si>
  <si>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</si>
  <si>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</si>
  <si>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</si>
  <si>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</si>
  <si>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</si>
  <si>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</si>
  <si>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</si>
  <si>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</si>
  <si>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</si>
  <si>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</si>
  <si>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</si>
  <si>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</si>
  <si>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</si>
  <si>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</si>
  <si>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</si>
  <si>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</si>
  <si>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</si>
  <si>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</si>
  <si>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</si>
  <si>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</si>
  <si>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</si>
  <si>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</si>
  <si>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</si>
  <si>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</si>
  <si>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</si>
  <si>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</si>
  <si>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</si>
  <si>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</si>
  <si>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</si>
  <si>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</si>
  <si>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</si>
  <si>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</si>
  <si>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</si>
  <si>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</si>
  <si>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</si>
  <si>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</si>
  <si>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</si>
  <si>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</si>
  <si>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</si>
  <si>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</si>
  <si>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</si>
  <si>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</si>
  <si>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</si>
  <si>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</si>
  <si>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</si>
  <si>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</si>
  <si>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</si>
  <si>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</si>
  <si>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</si>
  <si>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</si>
  <si>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</si>
  <si>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</si>
  <si>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</si>
  <si>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</si>
  <si>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</si>
  <si>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</si>
  <si>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</si>
  <si>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</si>
  <si>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</si>
  <si>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</si>
  <si>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</si>
  <si>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</si>
  <si>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</si>
  <si>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</si>
  <si>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</si>
  <si>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</si>
  <si>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</si>
  <si>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</si>
  <si>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</si>
  <si>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</si>
  <si>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</si>
  <si>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</si>
  <si>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</si>
  <si>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</si>
  <si>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</si>
  <si>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</si>
  <si>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</si>
  <si>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</si>
  <si>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</si>
  <si>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</si>
  <si>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</si>
  <si>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</si>
  <si>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</si>
  <si>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</si>
  <si>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</si>
  <si>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</si>
  <si>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</si>
  <si>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</si>
  <si>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</si>
  <si>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</si>
  <si>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</si>
  <si>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</si>
  <si>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</si>
  <si>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</si>
  <si>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</si>
  <si>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</si>
  <si>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</si>
  <si>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</si>
  <si>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</si>
  <si>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</si>
  <si>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</si>
  <si>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</si>
  <si>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</si>
  <si>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</si>
  <si>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</si>
  <si>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</si>
  <si>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</si>
  <si>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</si>
  <si>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</si>
  <si>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</si>
  <si>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</si>
  <si>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</si>
  <si>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</si>
  <si>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</si>
  <si>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</si>
  <si>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</si>
  <si>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</si>
  <si>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</si>
  <si>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</si>
  <si>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</si>
  <si>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062049</t>
  </si>
  <si>
    <t>47</t>
  </si>
  <si>
    <t>04</t>
  </si>
  <si>
    <t>0</t>
  </si>
  <si>
    <t>000</t>
  </si>
  <si>
    <t>山形県　酒田市</t>
  </si>
  <si>
    <t>法非適用</t>
  </si>
  <si>
    <t>電気事業</t>
  </si>
  <si>
    <t>非設置</t>
  </si>
  <si>
    <t>該当数値なし</t>
  </si>
  <si>
    <t>-</t>
  </si>
  <si>
    <t>令和7年3月31日　酒田市十里塚風力発電所</t>
  </si>
  <si>
    <t>令和23年3月31日　酒田市十里塚風力発電所</t>
  </si>
  <si>
    <t>無</t>
  </si>
  <si>
    <t>株式会社地球クラブ</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</si>
  <si>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</si>
  <si>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</si>
  <si>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</si>
  <si>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</si>
  <si>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</si>
  <si>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</si>
  <si>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</si>
  <si>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</si>
  <si>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</si>
  <si>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</si>
  <si>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</si>
  <si>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</si>
  <si>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</si>
  <si>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</si>
  <si>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</si>
  <si>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</si>
  <si>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</si>
  <si>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</si>
  <si>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</si>
  <si>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</si>
  <si>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</si>
  <si>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</si>
  <si>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</si>
  <si>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</si>
  <si>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</si>
  <si>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</si>
  <si>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</si>
  <si>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</si>
  <si>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</si>
  <si>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</si>
  <si>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</si>
  <si>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</si>
  <si>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</si>
  <si>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</si>
  <si>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</si>
  <si>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</si>
  <si>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</si>
  <si>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</si>
  <si>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</si>
  <si>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</si>
  <si>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</si>
  <si>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</si>
  <si>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</si>
  <si>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</si>
  <si>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</si>
  <si>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</si>
  <si>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</si>
  <si>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</si>
  <si>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</si>
  <si>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</si>
  <si>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</si>
  <si>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</si>
  <si>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</si>
  <si>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</si>
  <si>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</si>
  <si>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</si>
  <si>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</si>
  <si>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</si>
  <si>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</si>
  <si>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</si>
  <si>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</si>
  <si>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</si>
  <si>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</si>
  <si>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</si>
  <si>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</si>
  <si>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</si>
  <si>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</si>
  <si>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</si>
  <si>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</si>
  <si>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</si>
  <si>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</si>
  <si>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</si>
  <si>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</si>
  <si>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</si>
  <si>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</si>
  <si>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</si>
  <si>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</si>
  <si>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</si>
  <si>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</si>
  <si>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</si>
  <si>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</si>
  <si>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</si>
  <si>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</si>
  <si>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</si>
  <si>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</si>
  <si>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</si>
  <si>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</si>
  <si>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</si>
  <si>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</si>
  <si>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</si>
  <si>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</si>
  <si>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</si>
  <si>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</si>
  <si>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</si>
  <si>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</si>
  <si>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</si>
  <si>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</si>
  <si>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</si>
  <si>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</si>
  <si>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</si>
  <si>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</si>
  <si>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</si>
  <si>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</si>
  <si>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</si>
  <si>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</si>
  <si>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</si>
  <si>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</si>
  <si>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</si>
  <si>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</si>
  <si>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</si>
  <si>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</si>
  <si>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</si>
  <si>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</si>
  <si>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</si>
  <si>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</si>
  <si>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</si>
  <si>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</si>
  <si>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</si>
  <si>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</si>
  <si>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</si>
  <si>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</si>
  <si>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</si>
  <si>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</si>
  <si>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</si>
  <si>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</si>
  <si>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</si>
  <si>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</si>
  <si>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</si>
  <si>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</si>
  <si>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令和23年3月31日酒田市十里塚風力発電所</t>
    <phoneticPr fontId="5"/>
  </si>
  <si>
    <t xml:space="preserve">○剰余金の主な使途
・大規模メンテナンスや解体撤去等の資金に充てるため、「風力発電施設管理基金」に積み立てた。
・次年度以降の地域振興等事業の資金に充てるため、一般会計への繰出後に「風力発電事業地域未来創造基金」に積み立てた。
○基金積立額（令和４年度）
　風力発電施設管理基金　　　　　233,180,000円
　風力発電事業地域未来創造基金　157,524,775円
○基金残高（令和５年３月31日時点）
　風力発電施設管理基金　　　　　466,561,000円
　風力発電事業地域未来創造基金　258,458,775円
</t>
    <phoneticPr fontId="5"/>
  </si>
  <si>
    <t>　本市の風力発電事業は、風況が比較的良いため設備利用率が高く、健全な経営が行われていると考えている。今後も、令和３年３月に策定した「酒田市電気事業経営戦略」に基づき、中長期的な視点に立った経営努力を継続していく。</t>
    <phoneticPr fontId="5"/>
  </si>
  <si>
    <t>○設備利用率
　東北の日本海側は風況が良く、現時点では稼働率も高いため、設備利用率が他団体よりも高い値になったと考えられる。今後も適切なメンテナンスを行い、現状の設備利用率を維持できるように努める。
○修繕費比率
　保守管理に当たっては、一般的な修繕も含めた包括保守契約を締結しているので、修繕費比率としては低い値になっている。
○企業債残高対料金収入比率
　本市の電気事業の発電所は、酒田市十里塚風力発電所の１箇所のみである。また、運転開始から２年しか経過しておらず市債残高が比較的高い水準になっている。そのため、他団体と比較して高い値になっていると考えられる。
○ＦＩＴ収入割合
　本市の電気事業の発電所は、酒田市十里塚風力発電所の１箇所のみであるが、ＦＩＴ制度を活用している。
○その他
　風力発電の特性上、落雷等の自然災害による長期間の運転停止の可能性はある。大規模メンテナンスや事業終了後の解体撤去のために、基金を積み立てていくことはもちろんであるが、発生頻度が低い大きなリスクに対しては、損害保険等を活用して対応する予定である。</t>
    <rPh sb="219" eb="221">
      <t>ウンテン</t>
    </rPh>
    <rPh sb="221" eb="223">
      <t>カイシ</t>
    </rPh>
    <rPh sb="226" eb="227">
      <t>ネン</t>
    </rPh>
    <rPh sb="229" eb="231">
      <t>ケイカ</t>
    </rPh>
    <rPh sb="236" eb="238">
      <t>シサイ</t>
    </rPh>
    <rPh sb="238" eb="240">
      <t>ザンダカ</t>
    </rPh>
    <rPh sb="241" eb="244">
      <t>ヒカクテキ</t>
    </rPh>
    <rPh sb="244" eb="245">
      <t>タカ</t>
    </rPh>
    <rPh sb="246" eb="248">
      <t>スイジュン</t>
    </rPh>
    <rPh sb="264" eb="266">
      <t>ヒカク</t>
    </rPh>
    <phoneticPr fontId="5"/>
  </si>
  <si>
    <t>　経営の状況に関する各指標は、いずれも平均値よりも良好な値で維持できているが、令和４年度は前年度比で地方債元金、消費税、環境影響評価事後調査委託料が皆増となったため、数値が悪化した。
　本市の電気事業は、運転開始から２年しか経過しておらず、運転開始直後に生じる特殊事情による影響が残っている部分もあるので、今後も経営状況に注視していく必要がある。</t>
    <rPh sb="11" eb="13">
      <t>シヒョウ</t>
    </rPh>
    <rPh sb="19" eb="22">
      <t>ヘイキンチ</t>
    </rPh>
    <rPh sb="25" eb="27">
      <t>リョウコウ</t>
    </rPh>
    <rPh sb="28" eb="29">
      <t>アタイ</t>
    </rPh>
    <rPh sb="30" eb="32">
      <t>イジ</t>
    </rPh>
    <rPh sb="39" eb="41">
      <t>レイワ</t>
    </rPh>
    <rPh sb="42" eb="44">
      <t>ネンド</t>
    </rPh>
    <rPh sb="45" eb="49">
      <t>ゼンネンドヒ</t>
    </rPh>
    <rPh sb="50" eb="53">
      <t>チホウサイ</t>
    </rPh>
    <rPh sb="53" eb="55">
      <t>ガンキン</t>
    </rPh>
    <rPh sb="56" eb="59">
      <t>ショウヒゼイ</t>
    </rPh>
    <rPh sb="60" eb="62">
      <t>カンキョウ</t>
    </rPh>
    <rPh sb="62" eb="64">
      <t>エイキョウ</t>
    </rPh>
    <rPh sb="64" eb="66">
      <t>ヒョウカ</t>
    </rPh>
    <rPh sb="66" eb="68">
      <t>ジゴ</t>
    </rPh>
    <rPh sb="68" eb="70">
      <t>チョウサ</t>
    </rPh>
    <rPh sb="70" eb="73">
      <t>イタクリョウ</t>
    </rPh>
    <rPh sb="74" eb="75">
      <t>カイ</t>
    </rPh>
    <rPh sb="75" eb="76">
      <t>ゾウ</t>
    </rPh>
    <rPh sb="83" eb="85">
      <t>スウチ</t>
    </rPh>
    <rPh sb="86" eb="88">
      <t>アッカ</t>
    </rPh>
    <rPh sb="93" eb="95">
      <t>ホンシ</t>
    </rPh>
    <rPh sb="96" eb="98">
      <t>デンキ</t>
    </rPh>
    <rPh sb="98" eb="100">
      <t>ジギョウ</t>
    </rPh>
    <rPh sb="102" eb="104">
      <t>ウンテン</t>
    </rPh>
    <rPh sb="104" eb="106">
      <t>カイシ</t>
    </rPh>
    <rPh sb="109" eb="110">
      <t>ネン</t>
    </rPh>
    <rPh sb="112" eb="114">
      <t>ケイカ</t>
    </rPh>
    <rPh sb="120" eb="122">
      <t>ウンテン</t>
    </rPh>
    <rPh sb="122" eb="124">
      <t>カイシ</t>
    </rPh>
    <rPh sb="124" eb="126">
      <t>チョクゴ</t>
    </rPh>
    <rPh sb="127" eb="128">
      <t>ショウ</t>
    </rPh>
    <rPh sb="130" eb="132">
      <t>トクシュ</t>
    </rPh>
    <rPh sb="132" eb="134">
      <t>ジジョウ</t>
    </rPh>
    <rPh sb="137" eb="139">
      <t>エイキョウ</t>
    </rPh>
    <rPh sb="140" eb="141">
      <t>ノコ</t>
    </rPh>
    <rPh sb="145" eb="147">
      <t>ブブン</t>
    </rPh>
    <rPh sb="153" eb="155">
      <t>コンゴ</t>
    </rPh>
    <rPh sb="156" eb="158">
      <t>ケイエイ</t>
    </rPh>
    <rPh sb="158" eb="160">
      <t>ジョウキョウ</t>
    </rPh>
    <rPh sb="161" eb="163">
      <t>チュウシ</t>
    </rPh>
    <rPh sb="167" eb="1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</si>
</sst>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#N/A</c:v>
                </c:pt>
                <c:pt idx="1">
                  <c:v>#N/A</c:v>
                </c:pt>
                <c:pt idx="2">
                  <c:v>#N/A</c:v>
                </c:pt>
                <c:pt idx="3">
                  <c:v>635.5</c:v>
                </c:pt>
                <c:pt idx="4">
                  <c:v>184.8</c:v>
                </c:pt>
              </c:numCache>
            </c:numRef>
          </c:val>
          <c:extLst>
            <c:ext xmlns:c16="http://schemas.microsoft.com/office/drawing/2014/chart" uri="{C3380CC4-5D6E-409C-BE32-E72D297353CC}">
              <c16:uniqueId val="{00000000-9A33-4076-8DEE-95A68572BAE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#N/A</c:v>
                </c:pt>
                <c:pt idx="1">
                  <c:v>#N/A</c:v>
                </c:pt>
                <c:pt idx="2">
                  <c:v>#N/A</c:v>
                </c:pt>
                <c:pt idx="3">
                  <c:v>138.19999999999999</c:v>
                </c:pt>
                <c:pt idx="4">
                  <c:v>135</c:v>
                </c:pt>
              </c:numCache>
            </c:numRef>
          </c:val>
          <c:smooth val="0"/>
          <c:extLst>
            <c:ext xmlns:c16="http://schemas.microsoft.com/office/drawing/2014/chart" uri="{C3380CC4-5D6E-409C-BE32-E72D297353CC}">
              <c16:uniqueId val="{00000001-9A33-4076-8DEE-95A68572BAE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33-4076-8DEE-95A68572BAE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#N/A</c:v>
                </c:pt>
                <c:pt idx="1">
                  <c:v>#N/A</c:v>
                </c:pt>
                <c:pt idx="2">
                  <c:v>#N/A</c:v>
                </c:pt>
                <c:pt idx="3">
                  <c:v>625.9</c:v>
                </c:pt>
                <c:pt idx="4">
                  <c:v>253</c:v>
                </c:pt>
              </c:numCache>
            </c:numRef>
          </c:val>
          <c:extLst>
            <c:ext xmlns:c16="http://schemas.microsoft.com/office/drawing/2014/chart" uri="{C3380CC4-5D6E-409C-BE32-E72D297353CC}">
              <c16:uniqueId val="{00000000-C0DA-4AE1-97E2-E2B90C9A24F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#N/A</c:v>
                </c:pt>
                <c:pt idx="1">
                  <c:v>#N/A</c:v>
                </c:pt>
                <c:pt idx="2">
                  <c:v>#N/A</c:v>
                </c:pt>
                <c:pt idx="3">
                  <c:v>227.5</c:v>
                </c:pt>
                <c:pt idx="4">
                  <c:v>238.5</c:v>
                </c:pt>
              </c:numCache>
            </c:numRef>
          </c:val>
          <c:smooth val="0"/>
          <c:extLst>
            <c:ext xmlns:c16="http://schemas.microsoft.com/office/drawing/2014/chart" uri="{C3380CC4-5D6E-409C-BE32-E72D297353CC}">
              <c16:uniqueId val="{00000001-C0DA-4AE1-97E2-E2B90C9A24F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0DA-4AE1-97E2-E2B90C9A24F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3B-430D-AC48-FAB178855BB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3B-430D-AC48-FAB178855BB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43B-430D-AC48-FAB178855BB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#N/A</c:v>
                </c:pt>
                <c:pt idx="1">
                  <c:v>#N/A</c:v>
                </c:pt>
                <c:pt idx="2">
                  <c:v>#N/A</c:v>
                </c:pt>
                <c:pt idx="3">
                  <c:v>3885.5</c:v>
                </c:pt>
                <c:pt idx="4">
                  <c:v>13491.2</c:v>
                </c:pt>
              </c:numCache>
            </c:numRef>
          </c:val>
          <c:extLst>
            <c:ext xmlns:c16="http://schemas.microsoft.com/office/drawing/2014/chart" uri="{C3380CC4-5D6E-409C-BE32-E72D297353CC}">
              <c16:uniqueId val="{00000000-6C83-49EB-AA5B-6C136BBF64C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17544.5</c:v>
                </c:pt>
                <c:pt idx="4">
                  <c:v>19886.599999999999</c:v>
                </c:pt>
              </c:numCache>
            </c:numRef>
          </c:val>
          <c:smooth val="0"/>
          <c:extLst>
            <c:ext xmlns:c16="http://schemas.microsoft.com/office/drawing/2014/chart" uri="{C3380CC4-5D6E-409C-BE32-E72D297353CC}">
              <c16:uniqueId val="{00000001-6C83-49EB-AA5B-6C136BBF64C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#N/A</c:v>
                </c:pt>
                <c:pt idx="1">
                  <c:v>#N/A</c:v>
                </c:pt>
                <c:pt idx="2">
                  <c:v>#N/A</c:v>
                </c:pt>
                <c:pt idx="3">
                  <c:v>443704</c:v>
                </c:pt>
                <c:pt idx="4">
                  <c:v>297666</c:v>
                </c:pt>
              </c:numCache>
            </c:numRef>
          </c:val>
          <c:extLst>
            <c:ext xmlns:c16="http://schemas.microsoft.com/office/drawing/2014/chart" uri="{C3380CC4-5D6E-409C-BE32-E72D297353CC}">
              <c16:uniqueId val="{00000000-4534-4170-B63C-D9E4C1FFD69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35532</c:v>
                </c:pt>
                <c:pt idx="4">
                  <c:v>36111</c:v>
                </c:pt>
              </c:numCache>
            </c:numRef>
          </c:val>
          <c:smooth val="0"/>
          <c:extLst>
            <c:ext xmlns:c16="http://schemas.microsoft.com/office/drawing/2014/chart" uri="{C3380CC4-5D6E-409C-BE32-E72D297353CC}">
              <c16:uniqueId val="{00000001-4534-4170-B63C-D9E4C1FFD69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#N/A</c:v>
                </c:pt>
                <c:pt idx="1">
                  <c:v>#N/A</c:v>
                </c:pt>
                <c:pt idx="2">
                  <c:v>#N/A</c:v>
                </c:pt>
                <c:pt idx="3">
                  <c:v>36.700000000000003</c:v>
                </c:pt>
                <c:pt idx="4">
                  <c:v>33.700000000000003</c:v>
                </c:pt>
              </c:numCache>
            </c:numRef>
          </c:val>
          <c:extLst>
            <c:ext xmlns:c16="http://schemas.microsoft.com/office/drawing/2014/chart" uri="{C3380CC4-5D6E-409C-BE32-E72D297353CC}">
              <c16:uniqueId val="{00000000-8CC9-4733-9B22-2E17121181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#N/A</c:v>
                </c:pt>
                <c:pt idx="1">
                  <c:v>#N/A</c:v>
                </c:pt>
                <c:pt idx="2">
                  <c:v>#N/A</c:v>
                </c:pt>
                <c:pt idx="3">
                  <c:v>31.6</c:v>
                </c:pt>
                <c:pt idx="4">
                  <c:v>30.4</c:v>
                </c:pt>
              </c:numCache>
            </c:numRef>
          </c:val>
          <c:smooth val="0"/>
          <c:extLst>
            <c:ext xmlns:c16="http://schemas.microsoft.com/office/drawing/2014/chart" uri="{C3380CC4-5D6E-409C-BE32-E72D297353CC}">
              <c16:uniqueId val="{00000001-8CC9-4733-9B22-2E17121181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#N/A</c:v>
                </c:pt>
                <c:pt idx="1">
                  <c:v>#N/A</c:v>
                </c:pt>
                <c:pt idx="2">
                  <c:v>#N/A</c:v>
                </c:pt>
                <c:pt idx="3">
                  <c:v>0</c:v>
                </c:pt>
                <c:pt idx="4">
                  <c:v>0.3</c:v>
                </c:pt>
              </c:numCache>
            </c:numRef>
          </c:val>
          <c:extLst>
            <c:ext xmlns:c16="http://schemas.microsoft.com/office/drawing/2014/chart" uri="{C3380CC4-5D6E-409C-BE32-E72D297353CC}">
              <c16:uniqueId val="{00000000-8277-4D50-8749-1BAF07B798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#N/A</c:v>
                </c:pt>
                <c:pt idx="1">
                  <c:v>#N/A</c:v>
                </c:pt>
                <c:pt idx="2">
                  <c:v>#N/A</c:v>
                </c:pt>
                <c:pt idx="3">
                  <c:v>5</c:v>
                </c:pt>
                <c:pt idx="4">
                  <c:v>3.9</c:v>
                </c:pt>
              </c:numCache>
            </c:numRef>
          </c:val>
          <c:smooth val="0"/>
          <c:extLst>
            <c:ext xmlns:c16="http://schemas.microsoft.com/office/drawing/2014/chart" uri="{C3380CC4-5D6E-409C-BE32-E72D297353CC}">
              <c16:uniqueId val="{00000001-8277-4D50-8749-1BAF07B798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#N/A</c:v>
                </c:pt>
                <c:pt idx="1">
                  <c:v>#N/A</c:v>
                </c:pt>
                <c:pt idx="2">
                  <c:v>#N/A</c:v>
                </c:pt>
                <c:pt idx="3">
                  <c:v>557</c:v>
                </c:pt>
                <c:pt idx="4">
                  <c:v>591.6</c:v>
                </c:pt>
              </c:numCache>
            </c:numRef>
          </c:val>
          <c:extLst>
            <c:ext xmlns:c16="http://schemas.microsoft.com/office/drawing/2014/chart" uri="{C3380CC4-5D6E-409C-BE32-E72D297353CC}">
              <c16:uniqueId val="{00000000-0681-469D-82D8-7CE79C25E7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#N/A</c:v>
                </c:pt>
                <c:pt idx="1">
                  <c:v>#N/A</c:v>
                </c:pt>
                <c:pt idx="2">
                  <c:v>#N/A</c:v>
                </c:pt>
                <c:pt idx="3">
                  <c:v>201.7</c:v>
                </c:pt>
                <c:pt idx="4">
                  <c:v>192.3</c:v>
                </c:pt>
              </c:numCache>
            </c:numRef>
          </c:val>
          <c:smooth val="0"/>
          <c:extLst>
            <c:ext xmlns:c16="http://schemas.microsoft.com/office/drawing/2014/chart" uri="{C3380CC4-5D6E-409C-BE32-E72D297353CC}">
              <c16:uniqueId val="{00000001-0681-469D-82D8-7CE79C25E7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22-4B4B-9D2F-B02268A458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22-4B4B-9D2F-B02268A458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4ABE-4043-A208-4B541E8CAD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#N/A</c:v>
                </c:pt>
                <c:pt idx="1">
                  <c:v>#N/A</c:v>
                </c:pt>
                <c:pt idx="2">
                  <c:v>#N/A</c:v>
                </c:pt>
                <c:pt idx="3">
                  <c:v>87.9</c:v>
                </c:pt>
                <c:pt idx="4">
                  <c:v>82.3</c:v>
                </c:pt>
              </c:numCache>
            </c:numRef>
          </c:val>
          <c:smooth val="0"/>
          <c:extLst>
            <c:ext xmlns:c16="http://schemas.microsoft.com/office/drawing/2014/chart" uri="{C3380CC4-5D6E-409C-BE32-E72D297353CC}">
              <c16:uniqueId val="{00000001-4ABE-4043-A208-4B541E8CAD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D7-45B9-A3B1-E6E79270ED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D7-45B9-A3B1-E6E79270ED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C1-499A-A091-CE1B43D452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C1-499A-A091-CE1B43D452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40-4CF1-A5FB-9761D88CE0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0-4CF1-A5FB-9761D88CE0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D9-435D-B122-B257CCC3BE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9-435D-B122-B257CCC3BE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29-4FAB-801A-DA116D7940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29-4FAB-801A-DA116D7940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D1-4F5C-A687-43FA1A10E1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D1-4F5C-A687-43FA1A10E1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3-40E4-9382-47742E6AB7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3-40E4-9382-47742E6AB7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05-4BC7-A807-CF3C5976F1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5-4BC7-A807-CF3C5976F1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43-4055-9263-8B8287B7E9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43-4055-9263-8B8287B7E9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E-43A5-83F7-3EB56954A3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E-43A5-83F7-3EB56954A3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36.700000000000003</c:v>
                </c:pt>
                <c:pt idx="4">
                  <c:v>33.700000000000003</c:v>
                </c:pt>
              </c:numCache>
            </c:numRef>
          </c:val>
          <c:extLst>
            <c:ext xmlns:c16="http://schemas.microsoft.com/office/drawing/2014/chart" uri="{C3380CC4-5D6E-409C-BE32-E72D297353CC}">
              <c16:uniqueId val="{00000000-BB49-49BB-8CBA-BBE1C6509E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21.1</c:v>
                </c:pt>
                <c:pt idx="4">
                  <c:v>18.899999999999999</c:v>
                </c:pt>
              </c:numCache>
            </c:numRef>
          </c:val>
          <c:smooth val="0"/>
          <c:extLst>
            <c:ext xmlns:c16="http://schemas.microsoft.com/office/drawing/2014/chart" uri="{C3380CC4-5D6E-409C-BE32-E72D297353CC}">
              <c16:uniqueId val="{00000001-BB49-49BB-8CBA-BBE1C6509E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0</c:v>
                </c:pt>
                <c:pt idx="4">
                  <c:v>0.3</c:v>
                </c:pt>
              </c:numCache>
            </c:numRef>
          </c:val>
          <c:extLst>
            <c:ext xmlns:c16="http://schemas.microsoft.com/office/drawing/2014/chart" uri="{C3380CC4-5D6E-409C-BE32-E72D297353CC}">
              <c16:uniqueId val="{00000000-B71C-4D6A-A9A4-D930EC8C83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17.100000000000001</c:v>
                </c:pt>
                <c:pt idx="4">
                  <c:v>8.5</c:v>
                </c:pt>
              </c:numCache>
            </c:numRef>
          </c:val>
          <c:smooth val="0"/>
          <c:extLst>
            <c:ext xmlns:c16="http://schemas.microsoft.com/office/drawing/2014/chart" uri="{C3380CC4-5D6E-409C-BE32-E72D297353CC}">
              <c16:uniqueId val="{00000001-B71C-4D6A-A9A4-D930EC8C83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557</c:v>
                </c:pt>
                <c:pt idx="4">
                  <c:v>591.6</c:v>
                </c:pt>
              </c:numCache>
            </c:numRef>
          </c:val>
          <c:extLst>
            <c:ext xmlns:c16="http://schemas.microsoft.com/office/drawing/2014/chart" uri="{C3380CC4-5D6E-409C-BE32-E72D297353CC}">
              <c16:uniqueId val="{00000000-20F8-46A8-88C2-8A0FFA71C5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450.4</c:v>
                </c:pt>
                <c:pt idx="4">
                  <c:v>506.5</c:v>
                </c:pt>
              </c:numCache>
            </c:numRef>
          </c:val>
          <c:smooth val="0"/>
          <c:extLst>
            <c:ext xmlns:c16="http://schemas.microsoft.com/office/drawing/2014/chart" uri="{C3380CC4-5D6E-409C-BE32-E72D297353CC}">
              <c16:uniqueId val="{00000001-20F8-46A8-88C2-8A0FFA71C5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29-4CB8-9A70-61AD94BF2D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29-4CB8-9A70-61AD94BF2D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B4A5-45C1-9FE7-0DD1E7EAB8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96.5</c:v>
                </c:pt>
                <c:pt idx="4">
                  <c:v>98.5</c:v>
                </c:pt>
              </c:numCache>
            </c:numRef>
          </c:val>
          <c:smooth val="0"/>
          <c:extLst>
            <c:ext xmlns:c16="http://schemas.microsoft.com/office/drawing/2014/chart" uri="{C3380CC4-5D6E-409C-BE32-E72D297353CC}">
              <c16:uniqueId val="{00000001-B4A5-45C1-9FE7-0DD1E7EAB8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8F-4D38-AE5C-14E614BDFD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8F-4D38-AE5C-14E614BDFD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9C-497C-A259-B84576D16E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9C-497C-A259-B84576D16E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A3-4063-9501-0D5502CF90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A3-4063-9501-0D5502CF90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3B-4AA9-97F4-F3CA642C4E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3B-4AA9-97F4-F3CA642C4E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6B-4346-972C-BC478F8C35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6B-4346-972C-BC478F8C35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KK1" zoomScale="55" zoomScaleNormal="55"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山形県　酒田市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49"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60"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61" t="str">
        <f>データ!L6</f>
        <v>該当数値なし</v>
      </c>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2"/>
      <c r="JR3" s="1"/>
      <c r="JS3" s="1"/>
      <c r="JT3" s="1"/>
      <c r="JU3" s="1"/>
      <c r="JV3" s="1"/>
      <c r="JW3" s="1"/>
      <c r="JX3" s="1"/>
      <c r="JY3" s="1"/>
      <c r="JZ3" s="1"/>
      <c r="KA3" s="1"/>
      <c r="KB3" s="1"/>
      <c r="KC3" s="1"/>
      <c r="KD3" s="1"/>
      <c r="KE3" s="1"/>
      <c r="KF3" s="1"/>
      <c r="KG3" s="1"/>
      <c r="KH3" s="1"/>
      <c r="KI3" s="1"/>
      <c r="KJ3" s="1"/>
      <c r="KK3" s="163" t="s">
        <v>274</v>
      </c>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5"/>
      <c r="VB3" s="1"/>
      <c r="VC3" s="1"/>
      <c r="VD3" s="100" t="s">
        <v>277</v>
      </c>
      <c r="VE3" s="101"/>
      <c r="VF3" s="101"/>
      <c r="VG3" s="101"/>
      <c r="VH3" s="101"/>
      <c r="VI3" s="101"/>
      <c r="VJ3" s="102"/>
    </row>
    <row r="4" spans="1:582" ht="23.1" customHeight="1" x14ac:dyDescent="0.15">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54"/>
      <c r="JR4" s="1"/>
      <c r="JS4" s="1"/>
      <c r="JT4" s="1"/>
      <c r="JU4" s="1"/>
      <c r="JV4" s="1"/>
      <c r="JW4" s="1"/>
      <c r="JX4" s="1"/>
      <c r="JY4" s="1"/>
      <c r="JZ4" s="1"/>
      <c r="KA4" s="1"/>
      <c r="KB4" s="1"/>
      <c r="KC4" s="1"/>
      <c r="KD4" s="1"/>
      <c r="KE4" s="1"/>
      <c r="KF4" s="1"/>
      <c r="KG4" s="1"/>
      <c r="KH4" s="1"/>
      <c r="KI4" s="1"/>
      <c r="KJ4" s="1"/>
      <c r="KK4" s="163"/>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5"/>
      <c r="VB4" s="1"/>
      <c r="VC4" s="1"/>
      <c r="VD4" s="100"/>
      <c r="VE4" s="101"/>
      <c r="VF4" s="101"/>
      <c r="VG4" s="101"/>
      <c r="VH4" s="101"/>
      <c r="VI4" s="101"/>
      <c r="VJ4" s="102"/>
    </row>
    <row r="5" spans="1:582" ht="23.1" customHeight="1" x14ac:dyDescent="0.15">
      <c r="A5" s="1"/>
      <c r="B5" s="155" t="str">
        <f>データ!M6</f>
        <v>-</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f>データ!O6</f>
        <v>1</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t="str">
        <f>データ!P6</f>
        <v>-</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63"/>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5"/>
      <c r="VB5" s="1"/>
      <c r="VC5" s="1"/>
      <c r="VD5" s="100"/>
      <c r="VE5" s="101"/>
      <c r="VF5" s="101"/>
      <c r="VG5" s="101"/>
      <c r="VH5" s="101"/>
      <c r="VI5" s="101"/>
      <c r="VJ5" s="102"/>
    </row>
    <row r="6" spans="1:582" ht="23.1" customHeight="1" x14ac:dyDescent="0.15">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54"/>
      <c r="JR6" s="1"/>
      <c r="JS6" s="1"/>
      <c r="JT6" s="1"/>
      <c r="JU6" s="1"/>
      <c r="JV6" s="1"/>
      <c r="JW6" s="1"/>
      <c r="JX6" s="1"/>
      <c r="JY6" s="1"/>
      <c r="JZ6" s="1"/>
      <c r="KA6" s="1"/>
      <c r="KB6" s="1"/>
      <c r="KC6" s="1"/>
      <c r="KD6" s="1"/>
      <c r="KE6" s="1"/>
      <c r="KF6" s="1"/>
      <c r="KG6" s="1"/>
      <c r="KH6" s="1"/>
      <c r="KI6" s="1"/>
      <c r="KJ6" s="1"/>
      <c r="KK6" s="163"/>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5"/>
      <c r="VB6" s="1"/>
      <c r="VC6" s="1"/>
      <c r="VD6" s="100"/>
      <c r="VE6" s="101"/>
      <c r="VF6" s="101"/>
      <c r="VG6" s="101"/>
      <c r="VH6" s="101"/>
      <c r="VI6" s="101"/>
      <c r="VJ6" s="102"/>
    </row>
    <row r="7" spans="1:582" ht="22.5" customHeight="1" x14ac:dyDescent="0.15">
      <c r="A7" s="1"/>
      <c r="B7" s="150"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51" t="s">
        <v>140</v>
      </c>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t="s">
        <v>273</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1"/>
      <c r="JS7" s="1"/>
      <c r="JT7" s="1"/>
      <c r="JU7" s="1"/>
      <c r="JV7" s="1"/>
      <c r="JW7" s="1"/>
      <c r="JX7" s="1"/>
      <c r="JY7" s="1"/>
      <c r="JZ7" s="1"/>
      <c r="KA7" s="1"/>
      <c r="KB7" s="1"/>
      <c r="KC7" s="1"/>
      <c r="KD7" s="1"/>
      <c r="KE7" s="1"/>
      <c r="KF7" s="1"/>
      <c r="KG7" s="1"/>
      <c r="KH7" s="1"/>
      <c r="KI7" s="1"/>
      <c r="KJ7" s="1"/>
      <c r="KK7" s="163"/>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5"/>
      <c r="VB7" s="1"/>
      <c r="VC7" s="1"/>
      <c r="VD7" s="100"/>
      <c r="VE7" s="101"/>
      <c r="VF7" s="101"/>
      <c r="VG7" s="101"/>
      <c r="VH7" s="101"/>
      <c r="VI7" s="101"/>
      <c r="VJ7" s="102"/>
    </row>
    <row r="8" spans="1:582" ht="23.1" customHeight="1" x14ac:dyDescent="0.15">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54"/>
      <c r="JR8" s="1"/>
      <c r="JS8" s="1"/>
      <c r="JT8" s="1"/>
      <c r="JU8" s="1"/>
      <c r="JV8" s="1"/>
      <c r="JW8" s="1"/>
      <c r="JX8" s="1"/>
      <c r="JY8" s="1"/>
      <c r="JZ8" s="1"/>
      <c r="KA8" s="1"/>
      <c r="KB8" s="1"/>
      <c r="KC8" s="1"/>
      <c r="KD8" s="1"/>
      <c r="KE8" s="1"/>
      <c r="KF8" s="1"/>
      <c r="KG8" s="1"/>
      <c r="KH8" s="1"/>
      <c r="KI8" s="1"/>
      <c r="KJ8" s="1"/>
      <c r="KK8" s="163"/>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5"/>
      <c r="VB8" s="1"/>
      <c r="VC8" s="1"/>
      <c r="VD8" s="100"/>
      <c r="VE8" s="101"/>
      <c r="VF8" s="101"/>
      <c r="VG8" s="101"/>
      <c r="VH8" s="101"/>
      <c r="VI8" s="101"/>
      <c r="VJ8" s="102"/>
    </row>
    <row r="9" spans="1:582" ht="23.1" customHeight="1" thickBot="1" x14ac:dyDescent="0.2">
      <c r="A9" s="1"/>
      <c r="B9" s="143" t="s">
        <v>143</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63"/>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5"/>
      <c r="VB9" s="1"/>
      <c r="VC9" s="1"/>
      <c r="VD9" s="100"/>
      <c r="VE9" s="101"/>
      <c r="VF9" s="101"/>
      <c r="VG9" s="101"/>
      <c r="VH9" s="101"/>
      <c r="VI9" s="101"/>
      <c r="VJ9" s="102"/>
    </row>
    <row r="10" spans="1:582" ht="27" customHeight="1" thickBot="1" x14ac:dyDescent="0.2">
      <c r="A10" s="1"/>
      <c r="B10" s="148" t="s">
        <v>18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63"/>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5"/>
      <c r="VB10" s="1"/>
      <c r="VC10" s="1"/>
      <c r="VD10" s="100"/>
      <c r="VE10" s="101"/>
      <c r="VF10" s="101"/>
      <c r="VG10" s="101"/>
      <c r="VH10" s="101"/>
      <c r="VI10" s="101"/>
      <c r="VJ10" s="102"/>
    </row>
    <row r="11" spans="1:582" ht="23.1" customHeight="1" x14ac:dyDescent="0.15">
      <c r="A11" s="1"/>
      <c r="B11" s="149"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3"/>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5"/>
      <c r="VB11" s="1"/>
      <c r="VC11" s="1"/>
      <c r="VD11" s="100"/>
      <c r="VE11" s="101"/>
      <c r="VF11" s="101"/>
      <c r="VG11" s="101"/>
      <c r="VH11" s="101"/>
      <c r="VI11" s="101"/>
      <c r="VJ11" s="102"/>
    </row>
    <row r="12" spans="1:582" ht="23.1" customHeight="1" x14ac:dyDescent="0.15">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3"/>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5"/>
      <c r="VB12" s="1"/>
      <c r="VC12" s="1"/>
      <c r="VD12" s="100"/>
      <c r="VE12" s="101"/>
      <c r="VF12" s="101"/>
      <c r="VG12" s="101"/>
      <c r="VH12" s="101"/>
      <c r="VI12" s="101"/>
      <c r="VJ12" s="102"/>
    </row>
    <row r="13" spans="1:582" ht="23.1" customHeight="1" x14ac:dyDescent="0.15">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3"/>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5"/>
      <c r="VB13" s="1"/>
      <c r="VC13" s="1"/>
      <c r="VD13" s="100"/>
      <c r="VE13" s="101"/>
      <c r="VF13" s="101"/>
      <c r="VG13" s="101"/>
      <c r="VH13" s="101"/>
      <c r="VI13" s="101"/>
      <c r="VJ13" s="102"/>
    </row>
    <row r="14" spans="1:582" ht="23.1" customHeight="1" x14ac:dyDescent="0.15">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22206</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20389</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3"/>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c r="LX14" s="164"/>
      <c r="LY14" s="164"/>
      <c r="LZ14" s="164"/>
      <c r="MA14" s="164"/>
      <c r="MB14" s="164"/>
      <c r="MC14" s="164"/>
      <c r="MD14" s="164"/>
      <c r="ME14" s="164"/>
      <c r="MF14" s="164"/>
      <c r="MG14" s="164"/>
      <c r="MH14" s="164"/>
      <c r="MI14" s="164"/>
      <c r="MJ14" s="164"/>
      <c r="MK14" s="164"/>
      <c r="ML14" s="164"/>
      <c r="MM14" s="164"/>
      <c r="MN14" s="164"/>
      <c r="MO14" s="164"/>
      <c r="MP14" s="164"/>
      <c r="MQ14" s="164"/>
      <c r="MR14" s="164"/>
      <c r="MS14" s="164"/>
      <c r="MT14" s="164"/>
      <c r="MU14" s="164"/>
      <c r="MV14" s="164"/>
      <c r="MW14" s="164"/>
      <c r="MX14" s="164"/>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64"/>
      <c r="OE14" s="164"/>
      <c r="OF14" s="164"/>
      <c r="OG14" s="164"/>
      <c r="OH14" s="164"/>
      <c r="OI14" s="164"/>
      <c r="OJ14" s="164"/>
      <c r="OK14" s="164"/>
      <c r="OL14" s="164"/>
      <c r="OM14" s="164"/>
      <c r="ON14" s="164"/>
      <c r="OO14" s="164"/>
      <c r="OP14" s="164"/>
      <c r="OQ14" s="164"/>
      <c r="OR14" s="164"/>
      <c r="OS14" s="164"/>
      <c r="OT14" s="164"/>
      <c r="OU14" s="164"/>
      <c r="OV14" s="164"/>
      <c r="OW14" s="164"/>
      <c r="OX14" s="164"/>
      <c r="OY14" s="164"/>
      <c r="OZ14" s="164"/>
      <c r="PA14" s="164"/>
      <c r="PB14" s="164"/>
      <c r="PC14" s="164"/>
      <c r="PD14" s="164"/>
      <c r="PE14" s="164"/>
      <c r="PF14" s="164"/>
      <c r="PG14" s="164"/>
      <c r="PH14" s="164"/>
      <c r="PI14" s="164"/>
      <c r="PJ14" s="164"/>
      <c r="PK14" s="164"/>
      <c r="PL14" s="164"/>
      <c r="PM14" s="164"/>
      <c r="PN14" s="164"/>
      <c r="PO14" s="164"/>
      <c r="PP14" s="164"/>
      <c r="PQ14" s="164"/>
      <c r="PR14" s="164"/>
      <c r="PS14" s="164"/>
      <c r="PT14" s="164"/>
      <c r="PU14" s="164"/>
      <c r="PV14" s="164"/>
      <c r="PW14" s="164"/>
      <c r="PX14" s="164"/>
      <c r="PY14" s="164"/>
      <c r="PZ14" s="164"/>
      <c r="QA14" s="164"/>
      <c r="QB14" s="164"/>
      <c r="QC14" s="164"/>
      <c r="QD14" s="164"/>
      <c r="QE14" s="164"/>
      <c r="QF14" s="164"/>
      <c r="QG14" s="164"/>
      <c r="QH14" s="164"/>
      <c r="QI14" s="164"/>
      <c r="QJ14" s="164"/>
      <c r="QK14" s="164"/>
      <c r="QL14" s="164"/>
      <c r="QM14" s="164"/>
      <c r="QN14" s="164"/>
      <c r="QO14" s="164"/>
      <c r="QP14" s="164"/>
      <c r="QQ14" s="164"/>
      <c r="QR14" s="164"/>
      <c r="QS14" s="164"/>
      <c r="QT14" s="164"/>
      <c r="QU14" s="164"/>
      <c r="QV14" s="164"/>
      <c r="QW14" s="164"/>
      <c r="QX14" s="164"/>
      <c r="QY14" s="164"/>
      <c r="QZ14" s="164"/>
      <c r="RA14" s="164"/>
      <c r="RB14" s="164"/>
      <c r="RC14" s="164"/>
      <c r="RD14" s="164"/>
      <c r="RE14" s="164"/>
      <c r="RF14" s="164"/>
      <c r="RG14" s="164"/>
      <c r="RH14" s="164"/>
      <c r="RI14" s="164"/>
      <c r="RJ14" s="164"/>
      <c r="RK14" s="164"/>
      <c r="RL14" s="164"/>
      <c r="RM14" s="164"/>
      <c r="RN14" s="164"/>
      <c r="RO14" s="164"/>
      <c r="RP14" s="164"/>
      <c r="RQ14" s="164"/>
      <c r="RR14" s="164"/>
      <c r="RS14" s="164"/>
      <c r="RT14" s="164"/>
      <c r="RU14" s="164"/>
      <c r="RV14" s="164"/>
      <c r="RW14" s="164"/>
      <c r="RX14" s="164"/>
      <c r="RY14" s="164"/>
      <c r="RZ14" s="164"/>
      <c r="SA14" s="164"/>
      <c r="SB14" s="164"/>
      <c r="SC14" s="164"/>
      <c r="SD14" s="164"/>
      <c r="SE14" s="164"/>
      <c r="SF14" s="164"/>
      <c r="SG14" s="164"/>
      <c r="SH14" s="164"/>
      <c r="SI14" s="164"/>
      <c r="SJ14" s="164"/>
      <c r="SK14" s="164"/>
      <c r="SL14" s="164"/>
      <c r="SM14" s="164"/>
      <c r="SN14" s="164"/>
      <c r="SO14" s="164"/>
      <c r="SP14" s="164"/>
      <c r="SQ14" s="164"/>
      <c r="SR14" s="164"/>
      <c r="SS14" s="164"/>
      <c r="ST14" s="164"/>
      <c r="SU14" s="164"/>
      <c r="SV14" s="164"/>
      <c r="SW14" s="164"/>
      <c r="SX14" s="164"/>
      <c r="SY14" s="164"/>
      <c r="SZ14" s="164"/>
      <c r="TA14" s="164"/>
      <c r="TB14" s="164"/>
      <c r="TC14" s="164"/>
      <c r="TD14" s="164"/>
      <c r="TE14" s="164"/>
      <c r="TF14" s="164"/>
      <c r="TG14" s="164"/>
      <c r="TH14" s="164"/>
      <c r="TI14" s="164"/>
      <c r="TJ14" s="164"/>
      <c r="TK14" s="164"/>
      <c r="TL14" s="164"/>
      <c r="TM14" s="164"/>
      <c r="TN14" s="164"/>
      <c r="TO14" s="164"/>
      <c r="TP14" s="164"/>
      <c r="TQ14" s="164"/>
      <c r="TR14" s="164"/>
      <c r="TS14" s="164"/>
      <c r="TT14" s="164"/>
      <c r="TU14" s="164"/>
      <c r="TV14" s="164"/>
      <c r="TW14" s="164"/>
      <c r="TX14" s="164"/>
      <c r="TY14" s="164"/>
      <c r="TZ14" s="164"/>
      <c r="UA14" s="164"/>
      <c r="UB14" s="164"/>
      <c r="UC14" s="164"/>
      <c r="UD14" s="164"/>
      <c r="UE14" s="164"/>
      <c r="UF14" s="164"/>
      <c r="UG14" s="164"/>
      <c r="UH14" s="164"/>
      <c r="UI14" s="164"/>
      <c r="UJ14" s="164"/>
      <c r="UK14" s="164"/>
      <c r="UL14" s="164"/>
      <c r="UM14" s="164"/>
      <c r="UN14" s="164"/>
      <c r="UO14" s="164"/>
      <c r="UP14" s="164"/>
      <c r="UQ14" s="164"/>
      <c r="UR14" s="164"/>
      <c r="US14" s="164"/>
      <c r="UT14" s="164"/>
      <c r="UU14" s="164"/>
      <c r="UV14" s="164"/>
      <c r="UW14" s="164"/>
      <c r="UX14" s="164"/>
      <c r="UY14" s="164"/>
      <c r="UZ14" s="164"/>
      <c r="VA14" s="165"/>
      <c r="VB14" s="1"/>
      <c r="VC14" s="1"/>
      <c r="VD14" s="100"/>
      <c r="VE14" s="101"/>
      <c r="VF14" s="101"/>
      <c r="VG14" s="101"/>
      <c r="VH14" s="101"/>
      <c r="VI14" s="101"/>
      <c r="VJ14" s="102"/>
    </row>
    <row r="15" spans="1:582" ht="23.1" customHeight="1" x14ac:dyDescent="0.15">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3"/>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5"/>
      <c r="VB15" s="1"/>
      <c r="VC15" s="1"/>
      <c r="VD15" s="100"/>
      <c r="VE15" s="101"/>
      <c r="VF15" s="101"/>
      <c r="VG15" s="101"/>
      <c r="VH15" s="101"/>
      <c r="VI15" s="101"/>
      <c r="VJ15" s="102"/>
    </row>
    <row r="16" spans="1:582" ht="23.1" customHeight="1" thickBot="1" x14ac:dyDescent="0.2">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t="str">
        <f>データ!AQ6</f>
        <v>-</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t="str">
        <f>データ!AR6</f>
        <v>-</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t="str">
        <f>データ!AS6</f>
        <v>-</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22206</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20389</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3"/>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5"/>
      <c r="VB16" s="1"/>
      <c r="VC16" s="1"/>
      <c r="VD16" s="100"/>
      <c r="VE16" s="101"/>
      <c r="VF16" s="101"/>
      <c r="VG16" s="101"/>
      <c r="VH16" s="101"/>
      <c r="VI16" s="101"/>
      <c r="VJ16" s="10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3"/>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5"/>
      <c r="VB17" s="1"/>
      <c r="VC17" s="1"/>
      <c r="VD17" s="100"/>
      <c r="VE17" s="101"/>
      <c r="VF17" s="101"/>
      <c r="VG17" s="101"/>
      <c r="VH17" s="101"/>
      <c r="VI17" s="101"/>
      <c r="VJ17" s="102"/>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3"/>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5"/>
      <c r="VB18" s="1"/>
      <c r="VC18" s="1"/>
      <c r="VD18" s="100"/>
      <c r="VE18" s="101"/>
      <c r="VF18" s="101"/>
      <c r="VG18" s="101"/>
      <c r="VH18" s="101"/>
      <c r="VI18" s="101"/>
      <c r="VJ18" s="102"/>
    </row>
    <row r="19" spans="1:582" ht="23.1" customHeight="1" thickBot="1" x14ac:dyDescent="0.2">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439989</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439989</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6"/>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8"/>
      <c r="VB19" s="1"/>
      <c r="VC19" s="1"/>
      <c r="VD19" s="100"/>
      <c r="VE19" s="101"/>
      <c r="VF19" s="101"/>
      <c r="VG19" s="101"/>
      <c r="VH19" s="101"/>
      <c r="VI19" s="101"/>
      <c r="VJ19" s="10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0"/>
      <c r="VE20" s="101"/>
      <c r="VF20" s="101"/>
      <c r="VG20" s="101"/>
      <c r="VH20" s="101"/>
      <c r="VI20" s="101"/>
      <c r="VJ20" s="10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0"/>
      <c r="VE21" s="101"/>
      <c r="VF21" s="101"/>
      <c r="VG21" s="101"/>
      <c r="VH21" s="101"/>
      <c r="VI21" s="101"/>
      <c r="VJ21" s="10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0"/>
      <c r="VE22" s="101"/>
      <c r="VF22" s="101"/>
      <c r="VG22" s="101"/>
      <c r="VH22" s="101"/>
      <c r="VI22" s="101"/>
      <c r="VJ22" s="102"/>
    </row>
    <row r="23" spans="1:582" ht="23.45" customHeight="1" x14ac:dyDescent="0.15">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0"/>
      <c r="VE23" s="101"/>
      <c r="VF23" s="101"/>
      <c r="VG23" s="101"/>
      <c r="VH23" s="101"/>
      <c r="VI23" s="101"/>
      <c r="VJ23" s="10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0"/>
      <c r="VE24" s="101"/>
      <c r="VF24" s="101"/>
      <c r="VG24" s="101"/>
      <c r="VH24" s="101"/>
      <c r="VI24" s="101"/>
      <c r="VJ24" s="10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0"/>
      <c r="VE25" s="101"/>
      <c r="VF25" s="101"/>
      <c r="VG25" s="101"/>
      <c r="VH25" s="101"/>
      <c r="VI25" s="101"/>
      <c r="VJ25" s="10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0"/>
      <c r="VE26" s="101"/>
      <c r="VF26" s="101"/>
      <c r="VG26" s="101"/>
      <c r="VH26" s="101"/>
      <c r="VI26" s="101"/>
      <c r="VJ26" s="10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0"/>
      <c r="VE27" s="101"/>
      <c r="VF27" s="101"/>
      <c r="VG27" s="101"/>
      <c r="VH27" s="101"/>
      <c r="VI27" s="101"/>
      <c r="VJ27" s="10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0"/>
      <c r="VE28" s="101"/>
      <c r="VF28" s="101"/>
      <c r="VG28" s="101"/>
      <c r="VH28" s="101"/>
      <c r="VI28" s="101"/>
      <c r="VJ28" s="10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0"/>
      <c r="VE29" s="101"/>
      <c r="VF29" s="101"/>
      <c r="VG29" s="101"/>
      <c r="VH29" s="101"/>
      <c r="VI29" s="101"/>
      <c r="VJ29" s="10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0"/>
      <c r="VE30" s="101"/>
      <c r="VF30" s="101"/>
      <c r="VG30" s="101"/>
      <c r="VH30" s="101"/>
      <c r="VI30" s="101"/>
      <c r="VJ30" s="10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0"/>
      <c r="VE31" s="101"/>
      <c r="VF31" s="101"/>
      <c r="VG31" s="101"/>
      <c r="VH31" s="101"/>
      <c r="VI31" s="101"/>
      <c r="VJ31" s="10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0"/>
      <c r="VE32" s="101"/>
      <c r="VF32" s="101"/>
      <c r="VG32" s="101"/>
      <c r="VH32" s="101"/>
      <c r="VI32" s="101"/>
      <c r="VJ32" s="10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0"/>
      <c r="VE33" s="101"/>
      <c r="VF33" s="101"/>
      <c r="VG33" s="101"/>
      <c r="VH33" s="101"/>
      <c r="VI33" s="101"/>
      <c r="VJ33" s="10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0"/>
      <c r="VE34" s="101"/>
      <c r="VF34" s="101"/>
      <c r="VG34" s="101"/>
      <c r="VH34" s="101"/>
      <c r="VI34" s="101"/>
      <c r="VJ34" s="102"/>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0"/>
      <c r="VE35" s="101"/>
      <c r="VF35" s="101"/>
      <c r="VG35" s="101"/>
      <c r="VH35" s="101"/>
      <c r="VI35" s="101"/>
      <c r="VJ35" s="102"/>
    </row>
    <row r="36" spans="1:582" ht="14.25" customHeight="1" x14ac:dyDescent="0.15">
      <c r="A36" s="1"/>
      <c r="B36" s="11"/>
      <c r="C36" s="12"/>
      <c r="D36" s="12"/>
      <c r="E36" s="12"/>
      <c r="F36" s="89" t="s">
        <v>29</v>
      </c>
      <c r="G36" s="90"/>
      <c r="H36" s="90"/>
      <c r="I36" s="90"/>
      <c r="J36" s="90"/>
      <c r="K36" s="90"/>
      <c r="L36" s="90"/>
      <c r="M36" s="90"/>
      <c r="N36" s="90"/>
      <c r="O36" s="90"/>
      <c r="P36" s="90"/>
      <c r="Q36" s="91"/>
      <c r="R36" s="93" t="str">
        <f>データ!AY11</f>
        <v>-</v>
      </c>
      <c r="S36" s="94"/>
      <c r="T36" s="94"/>
      <c r="U36" s="94"/>
      <c r="V36" s="94"/>
      <c r="W36" s="94"/>
      <c r="X36" s="94"/>
      <c r="Y36" s="94"/>
      <c r="Z36" s="94"/>
      <c r="AA36" s="94"/>
      <c r="AB36" s="94"/>
      <c r="AC36" s="94"/>
      <c r="AD36" s="94"/>
      <c r="AE36" s="94"/>
      <c r="AF36" s="94"/>
      <c r="AG36" s="94"/>
      <c r="AH36" s="94"/>
      <c r="AI36" s="94"/>
      <c r="AJ36" s="95"/>
      <c r="AK36" s="93" t="str">
        <f>データ!AZ11</f>
        <v>-</v>
      </c>
      <c r="AL36" s="94"/>
      <c r="AM36" s="94"/>
      <c r="AN36" s="94"/>
      <c r="AO36" s="94"/>
      <c r="AP36" s="94"/>
      <c r="AQ36" s="94"/>
      <c r="AR36" s="94"/>
      <c r="AS36" s="94"/>
      <c r="AT36" s="94"/>
      <c r="AU36" s="94"/>
      <c r="AV36" s="94"/>
      <c r="AW36" s="94"/>
      <c r="AX36" s="94"/>
      <c r="AY36" s="94"/>
      <c r="AZ36" s="94"/>
      <c r="BA36" s="94"/>
      <c r="BB36" s="94"/>
      <c r="BC36" s="95"/>
      <c r="BD36" s="93" t="str">
        <f>データ!BA11</f>
        <v>-</v>
      </c>
      <c r="BE36" s="94"/>
      <c r="BF36" s="94"/>
      <c r="BG36" s="94"/>
      <c r="BH36" s="94"/>
      <c r="BI36" s="94"/>
      <c r="BJ36" s="94"/>
      <c r="BK36" s="94"/>
      <c r="BL36" s="94"/>
      <c r="BM36" s="94"/>
      <c r="BN36" s="94"/>
      <c r="BO36" s="94"/>
      <c r="BP36" s="94"/>
      <c r="BQ36" s="94"/>
      <c r="BR36" s="94"/>
      <c r="BS36" s="94"/>
      <c r="BT36" s="94"/>
      <c r="BU36" s="94"/>
      <c r="BV36" s="95"/>
      <c r="BW36" s="93">
        <f>データ!BB11</f>
        <v>635.5</v>
      </c>
      <c r="BX36" s="94"/>
      <c r="BY36" s="94"/>
      <c r="BZ36" s="94"/>
      <c r="CA36" s="94"/>
      <c r="CB36" s="94"/>
      <c r="CC36" s="94"/>
      <c r="CD36" s="94"/>
      <c r="CE36" s="94"/>
      <c r="CF36" s="94"/>
      <c r="CG36" s="94"/>
      <c r="CH36" s="94"/>
      <c r="CI36" s="94"/>
      <c r="CJ36" s="94"/>
      <c r="CK36" s="94"/>
      <c r="CL36" s="94"/>
      <c r="CM36" s="94"/>
      <c r="CN36" s="94"/>
      <c r="CO36" s="95"/>
      <c r="CP36" s="93">
        <f>データ!BC11</f>
        <v>184.8</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t="str">
        <f>データ!BJ11</f>
        <v>-</v>
      </c>
      <c r="EC36" s="94"/>
      <c r="ED36" s="94"/>
      <c r="EE36" s="94"/>
      <c r="EF36" s="94"/>
      <c r="EG36" s="94"/>
      <c r="EH36" s="94"/>
      <c r="EI36" s="94"/>
      <c r="EJ36" s="94"/>
      <c r="EK36" s="94"/>
      <c r="EL36" s="94"/>
      <c r="EM36" s="94"/>
      <c r="EN36" s="94"/>
      <c r="EO36" s="94"/>
      <c r="EP36" s="94"/>
      <c r="EQ36" s="94"/>
      <c r="ER36" s="94"/>
      <c r="ES36" s="94"/>
      <c r="ET36" s="95"/>
      <c r="EU36" s="93" t="str">
        <f>データ!BK11</f>
        <v>-</v>
      </c>
      <c r="EV36" s="94"/>
      <c r="EW36" s="94"/>
      <c r="EX36" s="94"/>
      <c r="EY36" s="94"/>
      <c r="EZ36" s="94"/>
      <c r="FA36" s="94"/>
      <c r="FB36" s="94"/>
      <c r="FC36" s="94"/>
      <c r="FD36" s="94"/>
      <c r="FE36" s="94"/>
      <c r="FF36" s="94"/>
      <c r="FG36" s="94"/>
      <c r="FH36" s="94"/>
      <c r="FI36" s="94"/>
      <c r="FJ36" s="94"/>
      <c r="FK36" s="94"/>
      <c r="FL36" s="94"/>
      <c r="FM36" s="95"/>
      <c r="FN36" s="93" t="str">
        <f>データ!BL11</f>
        <v>-</v>
      </c>
      <c r="FO36" s="94"/>
      <c r="FP36" s="94"/>
      <c r="FQ36" s="94"/>
      <c r="FR36" s="94"/>
      <c r="FS36" s="94"/>
      <c r="FT36" s="94"/>
      <c r="FU36" s="94"/>
      <c r="FV36" s="94"/>
      <c r="FW36" s="94"/>
      <c r="FX36" s="94"/>
      <c r="FY36" s="94"/>
      <c r="FZ36" s="94"/>
      <c r="GA36" s="94"/>
      <c r="GB36" s="94"/>
      <c r="GC36" s="94"/>
      <c r="GD36" s="94"/>
      <c r="GE36" s="94"/>
      <c r="GF36" s="95"/>
      <c r="GG36" s="93">
        <f>データ!BM11</f>
        <v>625.9</v>
      </c>
      <c r="GH36" s="94"/>
      <c r="GI36" s="94"/>
      <c r="GJ36" s="94"/>
      <c r="GK36" s="94"/>
      <c r="GL36" s="94"/>
      <c r="GM36" s="94"/>
      <c r="GN36" s="94"/>
      <c r="GO36" s="94"/>
      <c r="GP36" s="94"/>
      <c r="GQ36" s="94"/>
      <c r="GR36" s="94"/>
      <c r="GS36" s="94"/>
      <c r="GT36" s="94"/>
      <c r="GU36" s="94"/>
      <c r="GV36" s="94"/>
      <c r="GW36" s="94"/>
      <c r="GX36" s="94"/>
      <c r="GY36" s="95"/>
      <c r="GZ36" s="93">
        <f>データ!BN11</f>
        <v>253</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t="str">
        <f>データ!CF11</f>
        <v>-</v>
      </c>
      <c r="MW36" s="94"/>
      <c r="MX36" s="94"/>
      <c r="MY36" s="94"/>
      <c r="MZ36" s="94"/>
      <c r="NA36" s="94"/>
      <c r="NB36" s="94"/>
      <c r="NC36" s="94"/>
      <c r="ND36" s="94"/>
      <c r="NE36" s="94"/>
      <c r="NF36" s="94"/>
      <c r="NG36" s="94"/>
      <c r="NH36" s="94"/>
      <c r="NI36" s="94"/>
      <c r="NJ36" s="94"/>
      <c r="NK36" s="94"/>
      <c r="NL36" s="94"/>
      <c r="NM36" s="94"/>
      <c r="NN36" s="95"/>
      <c r="NO36" s="93" t="str">
        <f>データ!CG11</f>
        <v>-</v>
      </c>
      <c r="NP36" s="94"/>
      <c r="NQ36" s="94"/>
      <c r="NR36" s="94"/>
      <c r="NS36" s="94"/>
      <c r="NT36" s="94"/>
      <c r="NU36" s="94"/>
      <c r="NV36" s="94"/>
      <c r="NW36" s="94"/>
      <c r="NX36" s="94"/>
      <c r="NY36" s="94"/>
      <c r="NZ36" s="94"/>
      <c r="OA36" s="94"/>
      <c r="OB36" s="94"/>
      <c r="OC36" s="94"/>
      <c r="OD36" s="94"/>
      <c r="OE36" s="94"/>
      <c r="OF36" s="94"/>
      <c r="OG36" s="95"/>
      <c r="OH36" s="93" t="str">
        <f>データ!CH11</f>
        <v>-</v>
      </c>
      <c r="OI36" s="94"/>
      <c r="OJ36" s="94"/>
      <c r="OK36" s="94"/>
      <c r="OL36" s="94"/>
      <c r="OM36" s="94"/>
      <c r="ON36" s="94"/>
      <c r="OO36" s="94"/>
      <c r="OP36" s="94"/>
      <c r="OQ36" s="94"/>
      <c r="OR36" s="94"/>
      <c r="OS36" s="94"/>
      <c r="OT36" s="94"/>
      <c r="OU36" s="94"/>
      <c r="OV36" s="94"/>
      <c r="OW36" s="94"/>
      <c r="OX36" s="94"/>
      <c r="OY36" s="94"/>
      <c r="OZ36" s="95"/>
      <c r="PA36" s="93">
        <f>データ!CI11</f>
        <v>3885.5</v>
      </c>
      <c r="PB36" s="94"/>
      <c r="PC36" s="94"/>
      <c r="PD36" s="94"/>
      <c r="PE36" s="94"/>
      <c r="PF36" s="94"/>
      <c r="PG36" s="94"/>
      <c r="PH36" s="94"/>
      <c r="PI36" s="94"/>
      <c r="PJ36" s="94"/>
      <c r="PK36" s="94"/>
      <c r="PL36" s="94"/>
      <c r="PM36" s="94"/>
      <c r="PN36" s="94"/>
      <c r="PO36" s="94"/>
      <c r="PP36" s="94"/>
      <c r="PQ36" s="94"/>
      <c r="PR36" s="94"/>
      <c r="PS36" s="95"/>
      <c r="PT36" s="93">
        <f>データ!CJ11</f>
        <v>13491.2</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t="str">
        <f>データ!CP11</f>
        <v>-</v>
      </c>
      <c r="RH36" s="124"/>
      <c r="RI36" s="124"/>
      <c r="RJ36" s="124"/>
      <c r="RK36" s="124"/>
      <c r="RL36" s="124"/>
      <c r="RM36" s="124"/>
      <c r="RN36" s="124"/>
      <c r="RO36" s="124"/>
      <c r="RP36" s="124"/>
      <c r="RQ36" s="124"/>
      <c r="RR36" s="124"/>
      <c r="RS36" s="124"/>
      <c r="RT36" s="124"/>
      <c r="RU36" s="124"/>
      <c r="RV36" s="124"/>
      <c r="RW36" s="124"/>
      <c r="RX36" s="124"/>
      <c r="RY36" s="125"/>
      <c r="RZ36" s="123" t="str">
        <f>データ!CQ11</f>
        <v>-</v>
      </c>
      <c r="SA36" s="124"/>
      <c r="SB36" s="124"/>
      <c r="SC36" s="124"/>
      <c r="SD36" s="124"/>
      <c r="SE36" s="124"/>
      <c r="SF36" s="124"/>
      <c r="SG36" s="124"/>
      <c r="SH36" s="124"/>
      <c r="SI36" s="124"/>
      <c r="SJ36" s="124"/>
      <c r="SK36" s="124"/>
      <c r="SL36" s="124"/>
      <c r="SM36" s="124"/>
      <c r="SN36" s="124"/>
      <c r="SO36" s="124"/>
      <c r="SP36" s="124"/>
      <c r="SQ36" s="124"/>
      <c r="SR36" s="125"/>
      <c r="SS36" s="123" t="str">
        <f>データ!CR11</f>
        <v>-</v>
      </c>
      <c r="ST36" s="124"/>
      <c r="SU36" s="124"/>
      <c r="SV36" s="124"/>
      <c r="SW36" s="124"/>
      <c r="SX36" s="124"/>
      <c r="SY36" s="124"/>
      <c r="SZ36" s="124"/>
      <c r="TA36" s="124"/>
      <c r="TB36" s="124"/>
      <c r="TC36" s="124"/>
      <c r="TD36" s="124"/>
      <c r="TE36" s="124"/>
      <c r="TF36" s="124"/>
      <c r="TG36" s="124"/>
      <c r="TH36" s="124"/>
      <c r="TI36" s="124"/>
      <c r="TJ36" s="124"/>
      <c r="TK36" s="125"/>
      <c r="TL36" s="123">
        <f>データ!CS11</f>
        <v>443704</v>
      </c>
      <c r="TM36" s="124"/>
      <c r="TN36" s="124"/>
      <c r="TO36" s="124"/>
      <c r="TP36" s="124"/>
      <c r="TQ36" s="124"/>
      <c r="TR36" s="124"/>
      <c r="TS36" s="124"/>
      <c r="TT36" s="124"/>
      <c r="TU36" s="124"/>
      <c r="TV36" s="124"/>
      <c r="TW36" s="124"/>
      <c r="TX36" s="124"/>
      <c r="TY36" s="124"/>
      <c r="TZ36" s="124"/>
      <c r="UA36" s="124"/>
      <c r="UB36" s="124"/>
      <c r="UC36" s="124"/>
      <c r="UD36" s="125"/>
      <c r="UE36" s="123">
        <f>データ!CT11</f>
        <v>297666</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0"/>
      <c r="VE36" s="101"/>
      <c r="VF36" s="101"/>
      <c r="VG36" s="101"/>
      <c r="VH36" s="101"/>
      <c r="VI36" s="101"/>
      <c r="VJ36" s="102"/>
    </row>
    <row r="37" spans="1:582" ht="14.25" customHeight="1" x14ac:dyDescent="0.15">
      <c r="A37" s="1"/>
      <c r="B37" s="11"/>
      <c r="C37" s="12"/>
      <c r="D37" s="12"/>
      <c r="E37" s="12"/>
      <c r="F37" s="89" t="s">
        <v>31</v>
      </c>
      <c r="G37" s="90"/>
      <c r="H37" s="90"/>
      <c r="I37" s="90"/>
      <c r="J37" s="90"/>
      <c r="K37" s="90"/>
      <c r="L37" s="90"/>
      <c r="M37" s="90"/>
      <c r="N37" s="90"/>
      <c r="O37" s="90"/>
      <c r="P37" s="90"/>
      <c r="Q37" s="91"/>
      <c r="R37" s="93" t="str">
        <f>データ!AY12</f>
        <v>-</v>
      </c>
      <c r="S37" s="94"/>
      <c r="T37" s="94"/>
      <c r="U37" s="94"/>
      <c r="V37" s="94"/>
      <c r="W37" s="94"/>
      <c r="X37" s="94"/>
      <c r="Y37" s="94"/>
      <c r="Z37" s="94"/>
      <c r="AA37" s="94"/>
      <c r="AB37" s="94"/>
      <c r="AC37" s="94"/>
      <c r="AD37" s="94"/>
      <c r="AE37" s="94"/>
      <c r="AF37" s="94"/>
      <c r="AG37" s="94"/>
      <c r="AH37" s="94"/>
      <c r="AI37" s="94"/>
      <c r="AJ37" s="95"/>
      <c r="AK37" s="93" t="str">
        <f>データ!AZ12</f>
        <v>-</v>
      </c>
      <c r="AL37" s="94"/>
      <c r="AM37" s="94"/>
      <c r="AN37" s="94"/>
      <c r="AO37" s="94"/>
      <c r="AP37" s="94"/>
      <c r="AQ37" s="94"/>
      <c r="AR37" s="94"/>
      <c r="AS37" s="94"/>
      <c r="AT37" s="94"/>
      <c r="AU37" s="94"/>
      <c r="AV37" s="94"/>
      <c r="AW37" s="94"/>
      <c r="AX37" s="94"/>
      <c r="AY37" s="94"/>
      <c r="AZ37" s="94"/>
      <c r="BA37" s="94"/>
      <c r="BB37" s="94"/>
      <c r="BC37" s="95"/>
      <c r="BD37" s="93" t="str">
        <f>データ!BA12</f>
        <v>-</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t="str">
        <f>データ!BJ12</f>
        <v>-</v>
      </c>
      <c r="EC37" s="94"/>
      <c r="ED37" s="94"/>
      <c r="EE37" s="94"/>
      <c r="EF37" s="94"/>
      <c r="EG37" s="94"/>
      <c r="EH37" s="94"/>
      <c r="EI37" s="94"/>
      <c r="EJ37" s="94"/>
      <c r="EK37" s="94"/>
      <c r="EL37" s="94"/>
      <c r="EM37" s="94"/>
      <c r="EN37" s="94"/>
      <c r="EO37" s="94"/>
      <c r="EP37" s="94"/>
      <c r="EQ37" s="94"/>
      <c r="ER37" s="94"/>
      <c r="ES37" s="94"/>
      <c r="ET37" s="95"/>
      <c r="EU37" s="93" t="str">
        <f>データ!BK12</f>
        <v>-</v>
      </c>
      <c r="EV37" s="94"/>
      <c r="EW37" s="94"/>
      <c r="EX37" s="94"/>
      <c r="EY37" s="94"/>
      <c r="EZ37" s="94"/>
      <c r="FA37" s="94"/>
      <c r="FB37" s="94"/>
      <c r="FC37" s="94"/>
      <c r="FD37" s="94"/>
      <c r="FE37" s="94"/>
      <c r="FF37" s="94"/>
      <c r="FG37" s="94"/>
      <c r="FH37" s="94"/>
      <c r="FI37" s="94"/>
      <c r="FJ37" s="94"/>
      <c r="FK37" s="94"/>
      <c r="FL37" s="94"/>
      <c r="FM37" s="95"/>
      <c r="FN37" s="93" t="str">
        <f>データ!BL12</f>
        <v>-</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t="str">
        <f>データ!CF12</f>
        <v>-</v>
      </c>
      <c r="MW37" s="94"/>
      <c r="MX37" s="94"/>
      <c r="MY37" s="94"/>
      <c r="MZ37" s="94"/>
      <c r="NA37" s="94"/>
      <c r="NB37" s="94"/>
      <c r="NC37" s="94"/>
      <c r="ND37" s="94"/>
      <c r="NE37" s="94"/>
      <c r="NF37" s="94"/>
      <c r="NG37" s="94"/>
      <c r="NH37" s="94"/>
      <c r="NI37" s="94"/>
      <c r="NJ37" s="94"/>
      <c r="NK37" s="94"/>
      <c r="NL37" s="94"/>
      <c r="NM37" s="94"/>
      <c r="NN37" s="95"/>
      <c r="NO37" s="93" t="str">
        <f>データ!CG12</f>
        <v>-</v>
      </c>
      <c r="NP37" s="94"/>
      <c r="NQ37" s="94"/>
      <c r="NR37" s="94"/>
      <c r="NS37" s="94"/>
      <c r="NT37" s="94"/>
      <c r="NU37" s="94"/>
      <c r="NV37" s="94"/>
      <c r="NW37" s="94"/>
      <c r="NX37" s="94"/>
      <c r="NY37" s="94"/>
      <c r="NZ37" s="94"/>
      <c r="OA37" s="94"/>
      <c r="OB37" s="94"/>
      <c r="OC37" s="94"/>
      <c r="OD37" s="94"/>
      <c r="OE37" s="94"/>
      <c r="OF37" s="94"/>
      <c r="OG37" s="95"/>
      <c r="OH37" s="93" t="str">
        <f>データ!CH12</f>
        <v>-</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t="str">
        <f>データ!CP12</f>
        <v>-</v>
      </c>
      <c r="RH37" s="124"/>
      <c r="RI37" s="124"/>
      <c r="RJ37" s="124"/>
      <c r="RK37" s="124"/>
      <c r="RL37" s="124"/>
      <c r="RM37" s="124"/>
      <c r="RN37" s="124"/>
      <c r="RO37" s="124"/>
      <c r="RP37" s="124"/>
      <c r="RQ37" s="124"/>
      <c r="RR37" s="124"/>
      <c r="RS37" s="124"/>
      <c r="RT37" s="124"/>
      <c r="RU37" s="124"/>
      <c r="RV37" s="124"/>
      <c r="RW37" s="124"/>
      <c r="RX37" s="124"/>
      <c r="RY37" s="125"/>
      <c r="RZ37" s="123" t="str">
        <f>データ!CQ12</f>
        <v>-</v>
      </c>
      <c r="SA37" s="124"/>
      <c r="SB37" s="124"/>
      <c r="SC37" s="124"/>
      <c r="SD37" s="124"/>
      <c r="SE37" s="124"/>
      <c r="SF37" s="124"/>
      <c r="SG37" s="124"/>
      <c r="SH37" s="124"/>
      <c r="SI37" s="124"/>
      <c r="SJ37" s="124"/>
      <c r="SK37" s="124"/>
      <c r="SL37" s="124"/>
      <c r="SM37" s="124"/>
      <c r="SN37" s="124"/>
      <c r="SO37" s="124"/>
      <c r="SP37" s="124"/>
      <c r="SQ37" s="124"/>
      <c r="SR37" s="125"/>
      <c r="SS37" s="123" t="str">
        <f>データ!CR12</f>
        <v>-</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0"/>
      <c r="VE37" s="101"/>
      <c r="VF37" s="101"/>
      <c r="VG37" s="101"/>
      <c r="VH37" s="101"/>
      <c r="VI37" s="101"/>
      <c r="VJ37" s="10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0"/>
      <c r="VE38" s="101"/>
      <c r="VF38" s="101"/>
      <c r="VG38" s="101"/>
      <c r="VH38" s="101"/>
      <c r="VI38" s="101"/>
      <c r="VJ38" s="10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5" customHeight="1" x14ac:dyDescent="0.15">
      <c r="A40" s="1"/>
      <c r="B40" s="112" t="s">
        <v>32</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4"/>
      <c r="VB40" s="1"/>
      <c r="VC40" s="1"/>
      <c r="VD40" s="106" t="s">
        <v>33</v>
      </c>
      <c r="VE40" s="107"/>
      <c r="VF40" s="107"/>
      <c r="VG40" s="107"/>
      <c r="VH40" s="107"/>
      <c r="VI40" s="107"/>
      <c r="VJ40" s="108"/>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0" t="s">
        <v>276</v>
      </c>
      <c r="VE41" s="101"/>
      <c r="VF41" s="101"/>
      <c r="VG41" s="101"/>
      <c r="VH41" s="101"/>
      <c r="VI41" s="101"/>
      <c r="VJ41" s="102"/>
    </row>
    <row r="42" spans="1:582" ht="29.45" customHeight="1" x14ac:dyDescent="0.15">
      <c r="A42" s="1"/>
      <c r="B42" s="118" t="s">
        <v>34</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35</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0"/>
      <c r="VE42" s="101"/>
      <c r="VF42" s="101"/>
      <c r="VG42" s="101"/>
      <c r="VH42" s="101"/>
      <c r="VI42" s="101"/>
      <c r="VJ42" s="10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0"/>
      <c r="VE43" s="101"/>
      <c r="VF43" s="101"/>
      <c r="VG43" s="101"/>
      <c r="VH43" s="101"/>
      <c r="VI43" s="101"/>
      <c r="VJ43" s="10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0"/>
      <c r="VE44" s="101"/>
      <c r="VF44" s="101"/>
      <c r="VG44" s="101"/>
      <c r="VH44" s="101"/>
      <c r="VI44" s="101"/>
      <c r="VJ44" s="10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0"/>
      <c r="VE45" s="101"/>
      <c r="VF45" s="101"/>
      <c r="VG45" s="101"/>
      <c r="VH45" s="101"/>
      <c r="VI45" s="101"/>
      <c r="VJ45" s="10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0"/>
      <c r="VE46" s="101"/>
      <c r="VF46" s="101"/>
      <c r="VG46" s="101"/>
      <c r="VH46" s="101"/>
      <c r="VI46" s="101"/>
      <c r="VJ46" s="10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0"/>
      <c r="VE47" s="101"/>
      <c r="VF47" s="101"/>
      <c r="VG47" s="101"/>
      <c r="VH47" s="101"/>
      <c r="VI47" s="101"/>
      <c r="VJ47" s="10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0"/>
      <c r="VE48" s="101"/>
      <c r="VF48" s="101"/>
      <c r="VG48" s="101"/>
      <c r="VH48" s="101"/>
      <c r="VI48" s="101"/>
      <c r="VJ48" s="10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0"/>
      <c r="VE49" s="101"/>
      <c r="VF49" s="101"/>
      <c r="VG49" s="101"/>
      <c r="VH49" s="101"/>
      <c r="VI49" s="101"/>
      <c r="VJ49" s="10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0"/>
      <c r="VE50" s="101"/>
      <c r="VF50" s="101"/>
      <c r="VG50" s="101"/>
      <c r="VH50" s="101"/>
      <c r="VI50" s="101"/>
      <c r="VJ50" s="10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0"/>
      <c r="VE51" s="101"/>
      <c r="VF51" s="101"/>
      <c r="VG51" s="101"/>
      <c r="VH51" s="101"/>
      <c r="VI51" s="101"/>
      <c r="VJ51" s="10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0"/>
      <c r="VE52" s="101"/>
      <c r="VF52" s="101"/>
      <c r="VG52" s="101"/>
      <c r="VH52" s="101"/>
      <c r="VI52" s="101"/>
      <c r="VJ52" s="10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0"/>
      <c r="VE53" s="101"/>
      <c r="VF53" s="101"/>
      <c r="VG53" s="101"/>
      <c r="VH53" s="101"/>
      <c r="VI53" s="101"/>
      <c r="VJ53" s="10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0"/>
      <c r="VE54" s="101"/>
      <c r="VF54" s="101"/>
      <c r="VG54" s="101"/>
      <c r="VH54" s="101"/>
      <c r="VI54" s="101"/>
      <c r="VJ54" s="102"/>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0"/>
      <c r="VE55" s="101"/>
      <c r="VF55" s="101"/>
      <c r="VG55" s="101"/>
      <c r="VH55" s="101"/>
      <c r="VI55" s="101"/>
      <c r="VJ55" s="102"/>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3" t="str">
        <f>データ!DA11</f>
        <v>-</v>
      </c>
      <c r="U56" s="94"/>
      <c r="V56" s="94"/>
      <c r="W56" s="94"/>
      <c r="X56" s="94"/>
      <c r="Y56" s="94"/>
      <c r="Z56" s="94"/>
      <c r="AA56" s="94"/>
      <c r="AB56" s="94"/>
      <c r="AC56" s="94"/>
      <c r="AD56" s="94"/>
      <c r="AE56" s="94"/>
      <c r="AF56" s="94"/>
      <c r="AG56" s="94"/>
      <c r="AH56" s="94"/>
      <c r="AI56" s="94"/>
      <c r="AJ56" s="94"/>
      <c r="AK56" s="94"/>
      <c r="AL56" s="95"/>
      <c r="AM56" s="93" t="str">
        <f>データ!DB11</f>
        <v>-</v>
      </c>
      <c r="AN56" s="94"/>
      <c r="AO56" s="94"/>
      <c r="AP56" s="94"/>
      <c r="AQ56" s="94"/>
      <c r="AR56" s="94"/>
      <c r="AS56" s="94"/>
      <c r="AT56" s="94"/>
      <c r="AU56" s="94"/>
      <c r="AV56" s="94"/>
      <c r="AW56" s="94"/>
      <c r="AX56" s="94"/>
      <c r="AY56" s="94"/>
      <c r="AZ56" s="94"/>
      <c r="BA56" s="94"/>
      <c r="BB56" s="94"/>
      <c r="BC56" s="94"/>
      <c r="BD56" s="94"/>
      <c r="BE56" s="95"/>
      <c r="BF56" s="93" t="str">
        <f>データ!DC11</f>
        <v>-</v>
      </c>
      <c r="BG56" s="94"/>
      <c r="BH56" s="94"/>
      <c r="BI56" s="94"/>
      <c r="BJ56" s="94"/>
      <c r="BK56" s="94"/>
      <c r="BL56" s="94"/>
      <c r="BM56" s="94"/>
      <c r="BN56" s="94"/>
      <c r="BO56" s="94"/>
      <c r="BP56" s="94"/>
      <c r="BQ56" s="94"/>
      <c r="BR56" s="94"/>
      <c r="BS56" s="94"/>
      <c r="BT56" s="94"/>
      <c r="BU56" s="94"/>
      <c r="BV56" s="94"/>
      <c r="BW56" s="94"/>
      <c r="BX56" s="95"/>
      <c r="BY56" s="93">
        <f>データ!DD11</f>
        <v>36.700000000000003</v>
      </c>
      <c r="BZ56" s="94"/>
      <c r="CA56" s="94"/>
      <c r="CB56" s="94"/>
      <c r="CC56" s="94"/>
      <c r="CD56" s="94"/>
      <c r="CE56" s="94"/>
      <c r="CF56" s="94"/>
      <c r="CG56" s="94"/>
      <c r="CH56" s="94"/>
      <c r="CI56" s="94"/>
      <c r="CJ56" s="94"/>
      <c r="CK56" s="94"/>
      <c r="CL56" s="94"/>
      <c r="CM56" s="94"/>
      <c r="CN56" s="94"/>
      <c r="CO56" s="94"/>
      <c r="CP56" s="94"/>
      <c r="CQ56" s="95"/>
      <c r="CR56" s="93">
        <f>データ!DE11</f>
        <v>33.700000000000003</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f>データ!JA11</f>
        <v>36.700000000000003</v>
      </c>
      <c r="PD56" s="92"/>
      <c r="PE56" s="92"/>
      <c r="PF56" s="92"/>
      <c r="PG56" s="92"/>
      <c r="PH56" s="92"/>
      <c r="PI56" s="92"/>
      <c r="PJ56" s="92"/>
      <c r="PK56" s="92"/>
      <c r="PL56" s="92"/>
      <c r="PM56" s="92"/>
      <c r="PN56" s="92"/>
      <c r="PO56" s="92"/>
      <c r="PP56" s="92"/>
      <c r="PQ56" s="92"/>
      <c r="PR56" s="92"/>
      <c r="PS56" s="92"/>
      <c r="PT56" s="92">
        <f>データ!JB11</f>
        <v>33.700000000000003</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0"/>
      <c r="VE56" s="101"/>
      <c r="VF56" s="101"/>
      <c r="VG56" s="101"/>
      <c r="VH56" s="101"/>
      <c r="VI56" s="101"/>
      <c r="VJ56" s="102"/>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3" t="str">
        <f>データ!DA12</f>
        <v>-</v>
      </c>
      <c r="U57" s="94"/>
      <c r="V57" s="94"/>
      <c r="W57" s="94"/>
      <c r="X57" s="94"/>
      <c r="Y57" s="94"/>
      <c r="Z57" s="94"/>
      <c r="AA57" s="94"/>
      <c r="AB57" s="94"/>
      <c r="AC57" s="94"/>
      <c r="AD57" s="94"/>
      <c r="AE57" s="94"/>
      <c r="AF57" s="94"/>
      <c r="AG57" s="94"/>
      <c r="AH57" s="94"/>
      <c r="AI57" s="94"/>
      <c r="AJ57" s="94"/>
      <c r="AK57" s="94"/>
      <c r="AL57" s="95"/>
      <c r="AM57" s="93" t="str">
        <f>データ!DB12</f>
        <v>-</v>
      </c>
      <c r="AN57" s="94"/>
      <c r="AO57" s="94"/>
      <c r="AP57" s="94"/>
      <c r="AQ57" s="94"/>
      <c r="AR57" s="94"/>
      <c r="AS57" s="94"/>
      <c r="AT57" s="94"/>
      <c r="AU57" s="94"/>
      <c r="AV57" s="94"/>
      <c r="AW57" s="94"/>
      <c r="AX57" s="94"/>
      <c r="AY57" s="94"/>
      <c r="AZ57" s="94"/>
      <c r="BA57" s="94"/>
      <c r="BB57" s="94"/>
      <c r="BC57" s="94"/>
      <c r="BD57" s="94"/>
      <c r="BE57" s="95"/>
      <c r="BF57" s="93" t="str">
        <f>データ!DC12</f>
        <v>-</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f>データ!JA12</f>
        <v>21.1</v>
      </c>
      <c r="PD57" s="92"/>
      <c r="PE57" s="92"/>
      <c r="PF57" s="92"/>
      <c r="PG57" s="92"/>
      <c r="PH57" s="92"/>
      <c r="PI57" s="92"/>
      <c r="PJ57" s="92"/>
      <c r="PK57" s="92"/>
      <c r="PL57" s="92"/>
      <c r="PM57" s="92"/>
      <c r="PN57" s="92"/>
      <c r="PO57" s="92"/>
      <c r="PP57" s="92"/>
      <c r="PQ57" s="92"/>
      <c r="PR57" s="92"/>
      <c r="PS57" s="92"/>
      <c r="PT57" s="92">
        <f>データ!JB12</f>
        <v>18.899999999999999</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0"/>
      <c r="VE57" s="101"/>
      <c r="VF57" s="101"/>
      <c r="VG57" s="101"/>
      <c r="VH57" s="101"/>
      <c r="VI57" s="101"/>
      <c r="VJ57" s="10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0"/>
      <c r="VE58" s="101"/>
      <c r="VF58" s="101"/>
      <c r="VG58" s="101"/>
      <c r="VH58" s="101"/>
      <c r="VI58" s="101"/>
      <c r="VJ58" s="10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0"/>
      <c r="VE59" s="101"/>
      <c r="VF59" s="101"/>
      <c r="VG59" s="101"/>
      <c r="VH59" s="101"/>
      <c r="VI59" s="101"/>
      <c r="VJ59" s="10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0"/>
      <c r="VE60" s="101"/>
      <c r="VF60" s="101"/>
      <c r="VG60" s="101"/>
      <c r="VH60" s="101"/>
      <c r="VI60" s="101"/>
      <c r="VJ60" s="10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0"/>
      <c r="VE61" s="101"/>
      <c r="VF61" s="101"/>
      <c r="VG61" s="101"/>
      <c r="VH61" s="101"/>
      <c r="VI61" s="101"/>
      <c r="VJ61" s="10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0"/>
      <c r="VE62" s="101"/>
      <c r="VF62" s="101"/>
      <c r="VG62" s="101"/>
      <c r="VH62" s="101"/>
      <c r="VI62" s="101"/>
      <c r="VJ62" s="10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0"/>
      <c r="VE63" s="101"/>
      <c r="VF63" s="101"/>
      <c r="VG63" s="101"/>
      <c r="VH63" s="101"/>
      <c r="VI63" s="101"/>
      <c r="VJ63" s="10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0"/>
      <c r="VE64" s="101"/>
      <c r="VF64" s="101"/>
      <c r="VG64" s="101"/>
      <c r="VH64" s="101"/>
      <c r="VI64" s="101"/>
      <c r="VJ64" s="10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0"/>
      <c r="VE65" s="101"/>
      <c r="VF65" s="101"/>
      <c r="VG65" s="101"/>
      <c r="VH65" s="101"/>
      <c r="VI65" s="101"/>
      <c r="VJ65" s="10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0"/>
      <c r="VE66" s="101"/>
      <c r="VF66" s="101"/>
      <c r="VG66" s="101"/>
      <c r="VH66" s="101"/>
      <c r="VI66" s="101"/>
      <c r="VJ66" s="10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0"/>
      <c r="VE67" s="101"/>
      <c r="VF67" s="101"/>
      <c r="VG67" s="101"/>
      <c r="VH67" s="101"/>
      <c r="VI67" s="101"/>
      <c r="VJ67" s="10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0"/>
      <c r="VE68" s="101"/>
      <c r="VF68" s="101"/>
      <c r="VG68" s="101"/>
      <c r="VH68" s="101"/>
      <c r="VI68" s="101"/>
      <c r="VJ68" s="10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0"/>
      <c r="VE69" s="101"/>
      <c r="VF69" s="101"/>
      <c r="VG69" s="101"/>
      <c r="VH69" s="101"/>
      <c r="VI69" s="101"/>
      <c r="VJ69" s="102"/>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0"/>
      <c r="VE70" s="101"/>
      <c r="VF70" s="101"/>
      <c r="VG70" s="101"/>
      <c r="VH70" s="101"/>
      <c r="VI70" s="101"/>
      <c r="VJ70" s="102"/>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t="str">
        <f>データ!DK11</f>
        <v>-</v>
      </c>
      <c r="U71" s="94"/>
      <c r="V71" s="94"/>
      <c r="W71" s="94"/>
      <c r="X71" s="94"/>
      <c r="Y71" s="94"/>
      <c r="Z71" s="94"/>
      <c r="AA71" s="94"/>
      <c r="AB71" s="94"/>
      <c r="AC71" s="94"/>
      <c r="AD71" s="94"/>
      <c r="AE71" s="94"/>
      <c r="AF71" s="94"/>
      <c r="AG71" s="94"/>
      <c r="AH71" s="94"/>
      <c r="AI71" s="94"/>
      <c r="AJ71" s="94"/>
      <c r="AK71" s="94"/>
      <c r="AL71" s="95"/>
      <c r="AM71" s="93" t="str">
        <f>データ!DL11</f>
        <v>-</v>
      </c>
      <c r="AN71" s="94"/>
      <c r="AO71" s="94"/>
      <c r="AP71" s="94"/>
      <c r="AQ71" s="94"/>
      <c r="AR71" s="94"/>
      <c r="AS71" s="94"/>
      <c r="AT71" s="94"/>
      <c r="AU71" s="94"/>
      <c r="AV71" s="94"/>
      <c r="AW71" s="94"/>
      <c r="AX71" s="94"/>
      <c r="AY71" s="94"/>
      <c r="AZ71" s="94"/>
      <c r="BA71" s="94"/>
      <c r="BB71" s="94"/>
      <c r="BC71" s="94"/>
      <c r="BD71" s="94"/>
      <c r="BE71" s="95"/>
      <c r="BF71" s="93" t="str">
        <f>データ!DM11</f>
        <v>-</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0.3</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f>データ!JK11</f>
        <v>0</v>
      </c>
      <c r="PD71" s="92"/>
      <c r="PE71" s="92"/>
      <c r="PF71" s="92"/>
      <c r="PG71" s="92"/>
      <c r="PH71" s="92"/>
      <c r="PI71" s="92"/>
      <c r="PJ71" s="92"/>
      <c r="PK71" s="92"/>
      <c r="PL71" s="92"/>
      <c r="PM71" s="92"/>
      <c r="PN71" s="92"/>
      <c r="PO71" s="92"/>
      <c r="PP71" s="92"/>
      <c r="PQ71" s="92"/>
      <c r="PR71" s="92"/>
      <c r="PS71" s="92"/>
      <c r="PT71" s="92">
        <f>データ!JL11</f>
        <v>0.3</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0"/>
      <c r="VE71" s="101"/>
      <c r="VF71" s="101"/>
      <c r="VG71" s="101"/>
      <c r="VH71" s="101"/>
      <c r="VI71" s="101"/>
      <c r="VJ71" s="102"/>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3" t="str">
        <f>データ!DK12</f>
        <v>-</v>
      </c>
      <c r="U72" s="94"/>
      <c r="V72" s="94"/>
      <c r="W72" s="94"/>
      <c r="X72" s="94"/>
      <c r="Y72" s="94"/>
      <c r="Z72" s="94"/>
      <c r="AA72" s="94"/>
      <c r="AB72" s="94"/>
      <c r="AC72" s="94"/>
      <c r="AD72" s="94"/>
      <c r="AE72" s="94"/>
      <c r="AF72" s="94"/>
      <c r="AG72" s="94"/>
      <c r="AH72" s="94"/>
      <c r="AI72" s="94"/>
      <c r="AJ72" s="94"/>
      <c r="AK72" s="94"/>
      <c r="AL72" s="95"/>
      <c r="AM72" s="93" t="str">
        <f>データ!DL12</f>
        <v>-</v>
      </c>
      <c r="AN72" s="94"/>
      <c r="AO72" s="94"/>
      <c r="AP72" s="94"/>
      <c r="AQ72" s="94"/>
      <c r="AR72" s="94"/>
      <c r="AS72" s="94"/>
      <c r="AT72" s="94"/>
      <c r="AU72" s="94"/>
      <c r="AV72" s="94"/>
      <c r="AW72" s="94"/>
      <c r="AX72" s="94"/>
      <c r="AY72" s="94"/>
      <c r="AZ72" s="94"/>
      <c r="BA72" s="94"/>
      <c r="BB72" s="94"/>
      <c r="BC72" s="94"/>
      <c r="BD72" s="94"/>
      <c r="BE72" s="95"/>
      <c r="BF72" s="93" t="str">
        <f>データ!DM12</f>
        <v>-</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f>データ!JK12</f>
        <v>17.100000000000001</v>
      </c>
      <c r="PD72" s="92"/>
      <c r="PE72" s="92"/>
      <c r="PF72" s="92"/>
      <c r="PG72" s="92"/>
      <c r="PH72" s="92"/>
      <c r="PI72" s="92"/>
      <c r="PJ72" s="92"/>
      <c r="PK72" s="92"/>
      <c r="PL72" s="92"/>
      <c r="PM72" s="92"/>
      <c r="PN72" s="92"/>
      <c r="PO72" s="92"/>
      <c r="PP72" s="92"/>
      <c r="PQ72" s="92"/>
      <c r="PR72" s="92"/>
      <c r="PS72" s="92"/>
      <c r="PT72" s="92">
        <f>データ!JL12</f>
        <v>8.5</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0"/>
      <c r="VE72" s="101"/>
      <c r="VF72" s="101"/>
      <c r="VG72" s="101"/>
      <c r="VH72" s="101"/>
      <c r="VI72" s="101"/>
      <c r="VJ72" s="10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0"/>
      <c r="VE73" s="101"/>
      <c r="VF73" s="101"/>
      <c r="VG73" s="101"/>
      <c r="VH73" s="101"/>
      <c r="VI73" s="101"/>
      <c r="VJ73" s="10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0"/>
      <c r="VE74" s="101"/>
      <c r="VF74" s="101"/>
      <c r="VG74" s="101"/>
      <c r="VH74" s="101"/>
      <c r="VI74" s="101"/>
      <c r="VJ74" s="10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0"/>
      <c r="VE75" s="101"/>
      <c r="VF75" s="101"/>
      <c r="VG75" s="101"/>
      <c r="VH75" s="101"/>
      <c r="VI75" s="101"/>
      <c r="VJ75" s="10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0"/>
      <c r="VE76" s="101"/>
      <c r="VF76" s="101"/>
      <c r="VG76" s="101"/>
      <c r="VH76" s="101"/>
      <c r="VI76" s="101"/>
      <c r="VJ76" s="10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0"/>
      <c r="VE77" s="101"/>
      <c r="VF77" s="101"/>
      <c r="VG77" s="101"/>
      <c r="VH77" s="101"/>
      <c r="VI77" s="101"/>
      <c r="VJ77" s="10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0"/>
      <c r="VE78" s="101"/>
      <c r="VF78" s="101"/>
      <c r="VG78" s="101"/>
      <c r="VH78" s="101"/>
      <c r="VI78" s="101"/>
      <c r="VJ78" s="10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0"/>
      <c r="VE79" s="101"/>
      <c r="VF79" s="101"/>
      <c r="VG79" s="101"/>
      <c r="VH79" s="101"/>
      <c r="VI79" s="101"/>
      <c r="VJ79" s="10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0"/>
      <c r="VE80" s="101"/>
      <c r="VF80" s="101"/>
      <c r="VG80" s="101"/>
      <c r="VH80" s="101"/>
      <c r="VI80" s="101"/>
      <c r="VJ80" s="10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0"/>
      <c r="VE81" s="101"/>
      <c r="VF81" s="101"/>
      <c r="VG81" s="101"/>
      <c r="VH81" s="101"/>
      <c r="VI81" s="101"/>
      <c r="VJ81" s="10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0"/>
      <c r="VE82" s="101"/>
      <c r="VF82" s="101"/>
      <c r="VG82" s="101"/>
      <c r="VH82" s="101"/>
      <c r="VI82" s="101"/>
      <c r="VJ82" s="10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0"/>
      <c r="VE83" s="101"/>
      <c r="VF83" s="101"/>
      <c r="VG83" s="101"/>
      <c r="VH83" s="101"/>
      <c r="VI83" s="101"/>
      <c r="VJ83" s="10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0"/>
      <c r="VE84" s="101"/>
      <c r="VF84" s="101"/>
      <c r="VG84" s="101"/>
      <c r="VH84" s="101"/>
      <c r="VI84" s="101"/>
      <c r="VJ84" s="102"/>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0"/>
      <c r="VE85" s="101"/>
      <c r="VF85" s="101"/>
      <c r="VG85" s="101"/>
      <c r="VH85" s="101"/>
      <c r="VI85" s="101"/>
      <c r="VJ85" s="102"/>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3" t="str">
        <f>データ!DU11</f>
        <v>-</v>
      </c>
      <c r="U86" s="94"/>
      <c r="V86" s="94"/>
      <c r="W86" s="94"/>
      <c r="X86" s="94"/>
      <c r="Y86" s="94"/>
      <c r="Z86" s="94"/>
      <c r="AA86" s="94"/>
      <c r="AB86" s="94"/>
      <c r="AC86" s="94"/>
      <c r="AD86" s="94"/>
      <c r="AE86" s="94"/>
      <c r="AF86" s="94"/>
      <c r="AG86" s="94"/>
      <c r="AH86" s="94"/>
      <c r="AI86" s="94"/>
      <c r="AJ86" s="94"/>
      <c r="AK86" s="94"/>
      <c r="AL86" s="95"/>
      <c r="AM86" s="93" t="str">
        <f>データ!DV11</f>
        <v>-</v>
      </c>
      <c r="AN86" s="94"/>
      <c r="AO86" s="94"/>
      <c r="AP86" s="94"/>
      <c r="AQ86" s="94"/>
      <c r="AR86" s="94"/>
      <c r="AS86" s="94"/>
      <c r="AT86" s="94"/>
      <c r="AU86" s="94"/>
      <c r="AV86" s="94"/>
      <c r="AW86" s="94"/>
      <c r="AX86" s="94"/>
      <c r="AY86" s="94"/>
      <c r="AZ86" s="94"/>
      <c r="BA86" s="94"/>
      <c r="BB86" s="94"/>
      <c r="BC86" s="94"/>
      <c r="BD86" s="94"/>
      <c r="BE86" s="95"/>
      <c r="BF86" s="93" t="str">
        <f>データ!DW11</f>
        <v>-</v>
      </c>
      <c r="BG86" s="94"/>
      <c r="BH86" s="94"/>
      <c r="BI86" s="94"/>
      <c r="BJ86" s="94"/>
      <c r="BK86" s="94"/>
      <c r="BL86" s="94"/>
      <c r="BM86" s="94"/>
      <c r="BN86" s="94"/>
      <c r="BO86" s="94"/>
      <c r="BP86" s="94"/>
      <c r="BQ86" s="94"/>
      <c r="BR86" s="94"/>
      <c r="BS86" s="94"/>
      <c r="BT86" s="94"/>
      <c r="BU86" s="94"/>
      <c r="BV86" s="94"/>
      <c r="BW86" s="94"/>
      <c r="BX86" s="95"/>
      <c r="BY86" s="93">
        <f>データ!DX11</f>
        <v>557</v>
      </c>
      <c r="BZ86" s="94"/>
      <c r="CA86" s="94"/>
      <c r="CB86" s="94"/>
      <c r="CC86" s="94"/>
      <c r="CD86" s="94"/>
      <c r="CE86" s="94"/>
      <c r="CF86" s="94"/>
      <c r="CG86" s="94"/>
      <c r="CH86" s="94"/>
      <c r="CI86" s="94"/>
      <c r="CJ86" s="94"/>
      <c r="CK86" s="94"/>
      <c r="CL86" s="94"/>
      <c r="CM86" s="94"/>
      <c r="CN86" s="94"/>
      <c r="CO86" s="94"/>
      <c r="CP86" s="94"/>
      <c r="CQ86" s="95"/>
      <c r="CR86" s="93">
        <f>データ!DY11</f>
        <v>591.6</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f>データ!JU11</f>
        <v>557</v>
      </c>
      <c r="PD86" s="92"/>
      <c r="PE86" s="92"/>
      <c r="PF86" s="92"/>
      <c r="PG86" s="92"/>
      <c r="PH86" s="92"/>
      <c r="PI86" s="92"/>
      <c r="PJ86" s="92"/>
      <c r="PK86" s="92"/>
      <c r="PL86" s="92"/>
      <c r="PM86" s="92"/>
      <c r="PN86" s="92"/>
      <c r="PO86" s="92"/>
      <c r="PP86" s="92"/>
      <c r="PQ86" s="92"/>
      <c r="PR86" s="92"/>
      <c r="PS86" s="92"/>
      <c r="PT86" s="92">
        <f>データ!JV11</f>
        <v>591.6</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0"/>
      <c r="VE86" s="101"/>
      <c r="VF86" s="101"/>
      <c r="VG86" s="101"/>
      <c r="VH86" s="101"/>
      <c r="VI86" s="101"/>
      <c r="VJ86" s="102"/>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3" t="str">
        <f>データ!DU12</f>
        <v>-</v>
      </c>
      <c r="U87" s="94"/>
      <c r="V87" s="94"/>
      <c r="W87" s="94"/>
      <c r="X87" s="94"/>
      <c r="Y87" s="94"/>
      <c r="Z87" s="94"/>
      <c r="AA87" s="94"/>
      <c r="AB87" s="94"/>
      <c r="AC87" s="94"/>
      <c r="AD87" s="94"/>
      <c r="AE87" s="94"/>
      <c r="AF87" s="94"/>
      <c r="AG87" s="94"/>
      <c r="AH87" s="94"/>
      <c r="AI87" s="94"/>
      <c r="AJ87" s="94"/>
      <c r="AK87" s="94"/>
      <c r="AL87" s="95"/>
      <c r="AM87" s="93" t="str">
        <f>データ!DV12</f>
        <v>-</v>
      </c>
      <c r="AN87" s="94"/>
      <c r="AO87" s="94"/>
      <c r="AP87" s="94"/>
      <c r="AQ87" s="94"/>
      <c r="AR87" s="94"/>
      <c r="AS87" s="94"/>
      <c r="AT87" s="94"/>
      <c r="AU87" s="94"/>
      <c r="AV87" s="94"/>
      <c r="AW87" s="94"/>
      <c r="AX87" s="94"/>
      <c r="AY87" s="94"/>
      <c r="AZ87" s="94"/>
      <c r="BA87" s="94"/>
      <c r="BB87" s="94"/>
      <c r="BC87" s="94"/>
      <c r="BD87" s="94"/>
      <c r="BE87" s="95"/>
      <c r="BF87" s="93" t="str">
        <f>データ!DW12</f>
        <v>-</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f>データ!JU12</f>
        <v>450.4</v>
      </c>
      <c r="PD87" s="92"/>
      <c r="PE87" s="92"/>
      <c r="PF87" s="92"/>
      <c r="PG87" s="92"/>
      <c r="PH87" s="92"/>
      <c r="PI87" s="92"/>
      <c r="PJ87" s="92"/>
      <c r="PK87" s="92"/>
      <c r="PL87" s="92"/>
      <c r="PM87" s="92"/>
      <c r="PN87" s="92"/>
      <c r="PO87" s="92"/>
      <c r="PP87" s="92"/>
      <c r="PQ87" s="92"/>
      <c r="PR87" s="92"/>
      <c r="PS87" s="92"/>
      <c r="PT87" s="92">
        <f>データ!JV12</f>
        <v>506.5</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0"/>
      <c r="VE87" s="101"/>
      <c r="VF87" s="101"/>
      <c r="VG87" s="101"/>
      <c r="VH87" s="101"/>
      <c r="VI87" s="101"/>
      <c r="VJ87" s="10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0"/>
      <c r="VE88" s="101"/>
      <c r="VF88" s="101"/>
      <c r="VG88" s="101"/>
      <c r="VH88" s="101"/>
      <c r="VI88" s="101"/>
      <c r="VJ88" s="10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0"/>
      <c r="VE89" s="101"/>
      <c r="VF89" s="101"/>
      <c r="VG89" s="101"/>
      <c r="VH89" s="101"/>
      <c r="VI89" s="101"/>
      <c r="VJ89" s="10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0"/>
      <c r="VE90" s="101"/>
      <c r="VF90" s="101"/>
      <c r="VG90" s="101"/>
      <c r="VH90" s="101"/>
      <c r="VI90" s="101"/>
      <c r="VJ90" s="10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0"/>
      <c r="VE91" s="101"/>
      <c r="VF91" s="101"/>
      <c r="VG91" s="101"/>
      <c r="VH91" s="101"/>
      <c r="VI91" s="101"/>
      <c r="VJ91" s="10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0"/>
      <c r="VE92" s="101"/>
      <c r="VF92" s="101"/>
      <c r="VG92" s="101"/>
      <c r="VH92" s="101"/>
      <c r="VI92" s="101"/>
      <c r="VJ92" s="10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0"/>
      <c r="VE93" s="101"/>
      <c r="VF93" s="101"/>
      <c r="VG93" s="101"/>
      <c r="VH93" s="101"/>
      <c r="VI93" s="101"/>
      <c r="VJ93" s="10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0"/>
      <c r="VE94" s="101"/>
      <c r="VF94" s="101"/>
      <c r="VG94" s="101"/>
      <c r="VH94" s="101"/>
      <c r="VI94" s="101"/>
      <c r="VJ94" s="10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0"/>
      <c r="VE95" s="101"/>
      <c r="VF95" s="101"/>
      <c r="VG95" s="101"/>
      <c r="VH95" s="101"/>
      <c r="VI95" s="101"/>
      <c r="VJ95" s="10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0"/>
      <c r="VE96" s="101"/>
      <c r="VF96" s="101"/>
      <c r="VG96" s="101"/>
      <c r="VH96" s="101"/>
      <c r="VI96" s="101"/>
      <c r="VJ96" s="10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6" t="s">
        <v>36</v>
      </c>
      <c r="VE98" s="107"/>
      <c r="VF98" s="107"/>
      <c r="VG98" s="107"/>
      <c r="VH98" s="107"/>
      <c r="VI98" s="107"/>
      <c r="VJ98" s="108"/>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9"/>
      <c r="VE99" s="110"/>
      <c r="VF99" s="110"/>
      <c r="VG99" s="110"/>
      <c r="VH99" s="110"/>
      <c r="VI99" s="110"/>
      <c r="VJ99" s="111"/>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275</v>
      </c>
      <c r="VE100" s="101"/>
      <c r="VF100" s="101"/>
      <c r="VG100" s="101"/>
      <c r="VH100" s="101"/>
      <c r="VI100" s="101"/>
      <c r="VJ100" s="102"/>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37</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38</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01"/>
      <c r="VF101" s="101"/>
      <c r="VG101" s="101"/>
      <c r="VH101" s="101"/>
      <c r="VI101" s="101"/>
      <c r="VJ101" s="102"/>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01"/>
      <c r="VF102" s="101"/>
      <c r="VG102" s="101"/>
      <c r="VH102" s="101"/>
      <c r="VI102" s="101"/>
      <c r="VJ102" s="10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01"/>
      <c r="VF103" s="101"/>
      <c r="VG103" s="101"/>
      <c r="VH103" s="101"/>
      <c r="VI103" s="101"/>
      <c r="VJ103" s="10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01"/>
      <c r="VF104" s="101"/>
      <c r="VG104" s="101"/>
      <c r="VH104" s="101"/>
      <c r="VI104" s="101"/>
      <c r="VJ104" s="10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01"/>
      <c r="VF105" s="101"/>
      <c r="VG105" s="101"/>
      <c r="VH105" s="101"/>
      <c r="VI105" s="101"/>
      <c r="VJ105" s="10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01"/>
      <c r="VF106" s="101"/>
      <c r="VG106" s="101"/>
      <c r="VH106" s="101"/>
      <c r="VI106" s="101"/>
      <c r="VJ106" s="10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01"/>
      <c r="VF107" s="101"/>
      <c r="VG107" s="101"/>
      <c r="VH107" s="101"/>
      <c r="VI107" s="101"/>
      <c r="VJ107" s="10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01"/>
      <c r="VF108" s="101"/>
      <c r="VG108" s="101"/>
      <c r="VH108" s="101"/>
      <c r="VI108" s="101"/>
      <c r="VJ108" s="10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01"/>
      <c r="VF109" s="101"/>
      <c r="VG109" s="101"/>
      <c r="VH109" s="101"/>
      <c r="VI109" s="101"/>
      <c r="VJ109" s="10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01"/>
      <c r="VF110" s="101"/>
      <c r="VG110" s="101"/>
      <c r="VH110" s="101"/>
      <c r="VI110" s="101"/>
      <c r="VJ110" s="10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01"/>
      <c r="VF111" s="101"/>
      <c r="VG111" s="101"/>
      <c r="VH111" s="101"/>
      <c r="VI111" s="101"/>
      <c r="VJ111" s="10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01"/>
      <c r="VF112" s="101"/>
      <c r="VG112" s="101"/>
      <c r="VH112" s="101"/>
      <c r="VI112" s="101"/>
      <c r="VJ112" s="10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01"/>
      <c r="VF113" s="101"/>
      <c r="VG113" s="101"/>
      <c r="VH113" s="101"/>
      <c r="VI113" s="101"/>
      <c r="VJ113" s="10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01"/>
      <c r="VF114" s="101"/>
      <c r="VG114" s="101"/>
      <c r="VH114" s="101"/>
      <c r="VI114" s="101"/>
      <c r="VJ114" s="10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01"/>
      <c r="VF115" s="101"/>
      <c r="VG115" s="101"/>
      <c r="VH115" s="101"/>
      <c r="VI115" s="101"/>
      <c r="VJ115" s="10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01"/>
      <c r="VF116" s="101"/>
      <c r="VG116" s="101"/>
      <c r="VH116" s="101"/>
      <c r="VI116" s="101"/>
      <c r="VJ116" s="102"/>
    </row>
    <row r="117" spans="1:582" ht="13.5" customHeight="1" x14ac:dyDescent="0.15">
      <c r="A117" s="1"/>
      <c r="B117" s="28"/>
      <c r="C117" s="1"/>
      <c r="D117" s="1"/>
      <c r="E117" s="1"/>
      <c r="F117" s="1"/>
      <c r="G117" s="1"/>
      <c r="H117" s="89" t="s">
        <v>41</v>
      </c>
      <c r="I117" s="90"/>
      <c r="J117" s="90"/>
      <c r="K117" s="90"/>
      <c r="L117" s="90"/>
      <c r="M117" s="90"/>
      <c r="N117" s="90"/>
      <c r="O117" s="90"/>
      <c r="P117" s="90"/>
      <c r="Q117" s="90"/>
      <c r="R117" s="90"/>
      <c r="S117" s="91"/>
      <c r="T117" s="93" t="str">
        <f>データ!EO11</f>
        <v>-</v>
      </c>
      <c r="U117" s="94"/>
      <c r="V117" s="94"/>
      <c r="W117" s="94"/>
      <c r="X117" s="94"/>
      <c r="Y117" s="94"/>
      <c r="Z117" s="94"/>
      <c r="AA117" s="94"/>
      <c r="AB117" s="94"/>
      <c r="AC117" s="94"/>
      <c r="AD117" s="94"/>
      <c r="AE117" s="94"/>
      <c r="AF117" s="94"/>
      <c r="AG117" s="94"/>
      <c r="AH117" s="94"/>
      <c r="AI117" s="94"/>
      <c r="AJ117" s="94"/>
      <c r="AK117" s="94"/>
      <c r="AL117" s="95"/>
      <c r="AM117" s="93" t="str">
        <f>データ!EP11</f>
        <v>-</v>
      </c>
      <c r="AN117" s="94"/>
      <c r="AO117" s="94"/>
      <c r="AP117" s="94"/>
      <c r="AQ117" s="94"/>
      <c r="AR117" s="94"/>
      <c r="AS117" s="94"/>
      <c r="AT117" s="94"/>
      <c r="AU117" s="94"/>
      <c r="AV117" s="94"/>
      <c r="AW117" s="94"/>
      <c r="AX117" s="94"/>
      <c r="AY117" s="94"/>
      <c r="AZ117" s="94"/>
      <c r="BA117" s="94"/>
      <c r="BB117" s="94"/>
      <c r="BC117" s="94"/>
      <c r="BD117" s="94"/>
      <c r="BE117" s="95"/>
      <c r="BF117" s="93" t="str">
        <f>データ!EQ11</f>
        <v>-</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42</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f>データ!KO11</f>
        <v>100</v>
      </c>
      <c r="PD117" s="92"/>
      <c r="PE117" s="92"/>
      <c r="PF117" s="92"/>
      <c r="PG117" s="92"/>
      <c r="PH117" s="92"/>
      <c r="PI117" s="92"/>
      <c r="PJ117" s="92"/>
      <c r="PK117" s="92"/>
      <c r="PL117" s="92"/>
      <c r="PM117" s="92"/>
      <c r="PN117" s="92"/>
      <c r="PO117" s="92"/>
      <c r="PP117" s="92"/>
      <c r="PQ117" s="92"/>
      <c r="PR117" s="92"/>
      <c r="PS117" s="92"/>
      <c r="PT117" s="92">
        <f>データ!KP11</f>
        <v>100</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01"/>
      <c r="VF117" s="101"/>
      <c r="VG117" s="101"/>
      <c r="VH117" s="101"/>
      <c r="VI117" s="101"/>
      <c r="VJ117" s="102"/>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3" t="str">
        <f>データ!EO12</f>
        <v>-</v>
      </c>
      <c r="U118" s="94"/>
      <c r="V118" s="94"/>
      <c r="W118" s="94"/>
      <c r="X118" s="94"/>
      <c r="Y118" s="94"/>
      <c r="Z118" s="94"/>
      <c r="AA118" s="94"/>
      <c r="AB118" s="94"/>
      <c r="AC118" s="94"/>
      <c r="AD118" s="94"/>
      <c r="AE118" s="94"/>
      <c r="AF118" s="94"/>
      <c r="AG118" s="94"/>
      <c r="AH118" s="94"/>
      <c r="AI118" s="94"/>
      <c r="AJ118" s="94"/>
      <c r="AK118" s="94"/>
      <c r="AL118" s="95"/>
      <c r="AM118" s="93" t="str">
        <f>データ!EP12</f>
        <v>-</v>
      </c>
      <c r="AN118" s="94"/>
      <c r="AO118" s="94"/>
      <c r="AP118" s="94"/>
      <c r="AQ118" s="94"/>
      <c r="AR118" s="94"/>
      <c r="AS118" s="94"/>
      <c r="AT118" s="94"/>
      <c r="AU118" s="94"/>
      <c r="AV118" s="94"/>
      <c r="AW118" s="94"/>
      <c r="AX118" s="94"/>
      <c r="AY118" s="94"/>
      <c r="AZ118" s="94"/>
      <c r="BA118" s="94"/>
      <c r="BB118" s="94"/>
      <c r="BC118" s="94"/>
      <c r="BD118" s="94"/>
      <c r="BE118" s="95"/>
      <c r="BF118" s="93" t="str">
        <f>データ!EQ12</f>
        <v>-</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f>データ!KO12</f>
        <v>96.5</v>
      </c>
      <c r="PD118" s="92"/>
      <c r="PE118" s="92"/>
      <c r="PF118" s="92"/>
      <c r="PG118" s="92"/>
      <c r="PH118" s="92"/>
      <c r="PI118" s="92"/>
      <c r="PJ118" s="92"/>
      <c r="PK118" s="92"/>
      <c r="PL118" s="92"/>
      <c r="PM118" s="92"/>
      <c r="PN118" s="92"/>
      <c r="PO118" s="92"/>
      <c r="PP118" s="92"/>
      <c r="PQ118" s="92"/>
      <c r="PR118" s="92"/>
      <c r="PS118" s="92"/>
      <c r="PT118" s="92">
        <f>データ!KP12</f>
        <v>98.5</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01"/>
      <c r="VF118" s="101"/>
      <c r="VG118" s="101"/>
      <c r="VH118" s="101"/>
      <c r="VI118" s="101"/>
      <c r="VJ118" s="10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01"/>
      <c r="VF119" s="101"/>
      <c r="VG119" s="101"/>
      <c r="VH119" s="101"/>
      <c r="VI119" s="101"/>
      <c r="VJ119" s="10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01"/>
      <c r="VF120" s="101"/>
      <c r="VG120" s="101"/>
      <c r="VH120" s="101"/>
      <c r="VI120" s="101"/>
      <c r="VJ120" s="10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3"/>
      <c r="VE121" s="104"/>
      <c r="VF121" s="104"/>
      <c r="VG121" s="104"/>
      <c r="VH121" s="104"/>
      <c r="VI121" s="104"/>
      <c r="VJ121" s="105"/>
    </row>
    <row r="122" spans="1:582" ht="21" customHeight="1" x14ac:dyDescent="0.15">
      <c r="A122" s="1"/>
      <c r="B122" s="88" t="s">
        <v>43</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（最大出力合計6,900kW）</v>
      </c>
      <c r="D126" s="2" t="str">
        <f>データ!EX9</f>
        <v>（最大出力合計-kW）</v>
      </c>
      <c r="E126" s="2" t="str">
        <f>データ!GW9</f>
        <v>（最大出力合計-kW）</v>
      </c>
      <c r="F126" s="2" t="str">
        <f>データ!IV9</f>
        <v>（最大出力合計6,900kW）</v>
      </c>
      <c r="G126" s="2" t="str">
        <f>データ!KU9</f>
        <v>（最大出力合計-kW）</v>
      </c>
    </row>
  </sheetData>
  <sheetProtection algorithmName="SHA-512" hashValue="kxkhcWRctdFAAi1T03b5dgNJbi2g8YVtYYtUc+uRgumESuGU1cVVswVZgMfUltLvrg+0RnDtT3NaaOaNr9ucMg==" saltValue="PNFYzOVhfTzFxOnUauEtO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85</v>
      </c>
      <c r="MZ4" s="38"/>
      <c r="NA4" s="38"/>
      <c r="NB4" s="41"/>
      <c r="NC4" s="37" t="s">
        <v>48</v>
      </c>
      <c r="ND4" s="38"/>
      <c r="NE4" s="38"/>
      <c r="NF4" s="41"/>
      <c r="NG4" s="37" t="s">
        <v>86</v>
      </c>
      <c r="NH4" s="38"/>
      <c r="NI4" s="38"/>
      <c r="NJ4" s="41"/>
    </row>
    <row r="5" spans="1:374" x14ac:dyDescent="0.15">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99</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54" x14ac:dyDescent="0.15">
      <c r="A6" s="33" t="s">
        <v>127</v>
      </c>
      <c r="B6" s="48" t="str">
        <f>B7</f>
        <v>2022</v>
      </c>
      <c r="C6" s="48" t="str">
        <f t="shared" ref="C6:AX6" si="6">C7</f>
        <v>062049</v>
      </c>
      <c r="D6" s="48" t="str">
        <f t="shared" si="6"/>
        <v>47</v>
      </c>
      <c r="E6" s="48" t="str">
        <f t="shared" si="6"/>
        <v>04</v>
      </c>
      <c r="F6" s="48" t="str">
        <f t="shared" si="6"/>
        <v>0</v>
      </c>
      <c r="G6" s="48" t="str">
        <f t="shared" si="6"/>
        <v>000</v>
      </c>
      <c r="H6" s="48" t="str">
        <f t="shared" si="6"/>
        <v>山形県　酒田市</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令和7年3月31日　酒田市十里塚風力発電所</v>
      </c>
      <c r="S6" s="52" t="str">
        <f t="shared" si="6"/>
        <v>令和23年3月31日　酒田市十里塚風力発電所</v>
      </c>
      <c r="T6" s="48" t="str">
        <f t="shared" si="6"/>
        <v>無</v>
      </c>
      <c r="U6" s="52" t="str">
        <f t="shared" si="6"/>
        <v>株式会社地球クラブ</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f t="shared" si="6"/>
        <v>22206</v>
      </c>
      <c r="AK6" s="50">
        <f t="shared" si="6"/>
        <v>20389</v>
      </c>
      <c r="AL6" s="50" t="str">
        <f t="shared" si="6"/>
        <v>-</v>
      </c>
      <c r="AM6" s="50" t="str">
        <f t="shared" si="6"/>
        <v>-</v>
      </c>
      <c r="AN6" s="50" t="str">
        <f t="shared" si="6"/>
        <v>-</v>
      </c>
      <c r="AO6" s="50" t="str">
        <f t="shared" si="6"/>
        <v>-</v>
      </c>
      <c r="AP6" s="50" t="str">
        <f t="shared" si="6"/>
        <v>-</v>
      </c>
      <c r="AQ6" s="50" t="str">
        <f t="shared" si="6"/>
        <v>-</v>
      </c>
      <c r="AR6" s="50" t="str">
        <f t="shared" si="6"/>
        <v>-</v>
      </c>
      <c r="AS6" s="50" t="str">
        <f t="shared" si="6"/>
        <v>-</v>
      </c>
      <c r="AT6" s="50">
        <f t="shared" si="6"/>
        <v>22206</v>
      </c>
      <c r="AU6" s="50">
        <f t="shared" si="6"/>
        <v>20389</v>
      </c>
      <c r="AV6" s="50" t="str">
        <f t="shared" si="6"/>
        <v>-</v>
      </c>
      <c r="AW6" s="50">
        <f t="shared" si="6"/>
        <v>439989</v>
      </c>
      <c r="AX6" s="50">
        <f t="shared" si="6"/>
        <v>439989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128</v>
      </c>
      <c r="C7" s="58" t="s">
        <v>129</v>
      </c>
      <c r="D7" s="58" t="s">
        <v>130</v>
      </c>
      <c r="E7" s="58" t="s">
        <v>131</v>
      </c>
      <c r="F7" s="58" t="s">
        <v>132</v>
      </c>
      <c r="G7" s="58" t="s">
        <v>133</v>
      </c>
      <c r="H7" s="58" t="s">
        <v>134</v>
      </c>
      <c r="I7" s="58" t="s">
        <v>135</v>
      </c>
      <c r="J7" s="58" t="s">
        <v>136</v>
      </c>
      <c r="K7" s="58" t="s">
        <v>137</v>
      </c>
      <c r="L7" s="59" t="s">
        <v>138</v>
      </c>
      <c r="M7" s="60" t="s">
        <v>139</v>
      </c>
      <c r="N7" s="60" t="s">
        <v>139</v>
      </c>
      <c r="O7" s="61">
        <v>1</v>
      </c>
      <c r="P7" s="61" t="s">
        <v>139</v>
      </c>
      <c r="Q7" s="61" t="s">
        <v>139</v>
      </c>
      <c r="R7" s="62" t="s">
        <v>140</v>
      </c>
      <c r="S7" s="62" t="s">
        <v>141</v>
      </c>
      <c r="T7" s="63" t="s">
        <v>142</v>
      </c>
      <c r="U7" s="62" t="s">
        <v>143</v>
      </c>
      <c r="V7" s="59" t="s">
        <v>139</v>
      </c>
      <c r="W7" s="61" t="s">
        <v>139</v>
      </c>
      <c r="X7" s="61" t="s">
        <v>139</v>
      </c>
      <c r="Y7" s="61" t="s">
        <v>139</v>
      </c>
      <c r="Z7" s="61" t="s">
        <v>139</v>
      </c>
      <c r="AA7" s="61" t="s">
        <v>139</v>
      </c>
      <c r="AB7" s="61" t="s">
        <v>139</v>
      </c>
      <c r="AC7" s="61" t="s">
        <v>139</v>
      </c>
      <c r="AD7" s="61" t="s">
        <v>139</v>
      </c>
      <c r="AE7" s="61" t="s">
        <v>139</v>
      </c>
      <c r="AF7" s="61" t="s">
        <v>139</v>
      </c>
      <c r="AG7" s="61" t="s">
        <v>139</v>
      </c>
      <c r="AH7" s="61" t="s">
        <v>139</v>
      </c>
      <c r="AI7" s="61" t="s">
        <v>139</v>
      </c>
      <c r="AJ7" s="61">
        <v>22206</v>
      </c>
      <c r="AK7" s="61">
        <v>20389</v>
      </c>
      <c r="AL7" s="61" t="s">
        <v>139</v>
      </c>
      <c r="AM7" s="61" t="s">
        <v>139</v>
      </c>
      <c r="AN7" s="61" t="s">
        <v>139</v>
      </c>
      <c r="AO7" s="61" t="s">
        <v>139</v>
      </c>
      <c r="AP7" s="61" t="s">
        <v>139</v>
      </c>
      <c r="AQ7" s="61" t="s">
        <v>139</v>
      </c>
      <c r="AR7" s="61" t="s">
        <v>139</v>
      </c>
      <c r="AS7" s="61" t="s">
        <v>139</v>
      </c>
      <c r="AT7" s="61">
        <v>22206</v>
      </c>
      <c r="AU7" s="61">
        <v>20389</v>
      </c>
      <c r="AV7" s="61" t="s">
        <v>139</v>
      </c>
      <c r="AW7" s="61">
        <v>439989</v>
      </c>
      <c r="AX7" s="61">
        <v>439989</v>
      </c>
      <c r="AY7" s="64" t="s">
        <v>139</v>
      </c>
      <c r="AZ7" s="64" t="s">
        <v>139</v>
      </c>
      <c r="BA7" s="64" t="s">
        <v>139</v>
      </c>
      <c r="BB7" s="64">
        <v>635.5</v>
      </c>
      <c r="BC7" s="64">
        <v>184.8</v>
      </c>
      <c r="BD7" s="64" t="s">
        <v>139</v>
      </c>
      <c r="BE7" s="64" t="s">
        <v>139</v>
      </c>
      <c r="BF7" s="64" t="s">
        <v>139</v>
      </c>
      <c r="BG7" s="64">
        <v>138.19999999999999</v>
      </c>
      <c r="BH7" s="64">
        <v>135</v>
      </c>
      <c r="BI7" s="64">
        <v>100</v>
      </c>
      <c r="BJ7" s="64" t="s">
        <v>139</v>
      </c>
      <c r="BK7" s="64" t="s">
        <v>139</v>
      </c>
      <c r="BL7" s="64" t="s">
        <v>139</v>
      </c>
      <c r="BM7" s="64">
        <v>625.9</v>
      </c>
      <c r="BN7" s="64">
        <v>253</v>
      </c>
      <c r="BO7" s="64" t="s">
        <v>139</v>
      </c>
      <c r="BP7" s="64" t="s">
        <v>139</v>
      </c>
      <c r="BQ7" s="64" t="s">
        <v>139</v>
      </c>
      <c r="BR7" s="64">
        <v>227.5</v>
      </c>
      <c r="BS7" s="64">
        <v>238.5</v>
      </c>
      <c r="BT7" s="64">
        <v>100</v>
      </c>
      <c r="BU7" s="64" t="s">
        <v>139</v>
      </c>
      <c r="BV7" s="64" t="s">
        <v>139</v>
      </c>
      <c r="BW7" s="64" t="s">
        <v>139</v>
      </c>
      <c r="BX7" s="64" t="s">
        <v>139</v>
      </c>
      <c r="BY7" s="64" t="s">
        <v>139</v>
      </c>
      <c r="BZ7" s="64" t="s">
        <v>139</v>
      </c>
      <c r="CA7" s="64" t="s">
        <v>139</v>
      </c>
      <c r="CB7" s="64" t="s">
        <v>139</v>
      </c>
      <c r="CC7" s="64" t="s">
        <v>139</v>
      </c>
      <c r="CD7" s="64" t="s">
        <v>139</v>
      </c>
      <c r="CE7" s="64" t="s">
        <v>139</v>
      </c>
      <c r="CF7" s="64" t="s">
        <v>139</v>
      </c>
      <c r="CG7" s="64" t="s">
        <v>139</v>
      </c>
      <c r="CH7" s="64" t="s">
        <v>139</v>
      </c>
      <c r="CI7" s="64">
        <v>3885.5</v>
      </c>
      <c r="CJ7" s="64">
        <v>13491.2</v>
      </c>
      <c r="CK7" s="64" t="s">
        <v>139</v>
      </c>
      <c r="CL7" s="64" t="s">
        <v>139</v>
      </c>
      <c r="CM7" s="64" t="s">
        <v>139</v>
      </c>
      <c r="CN7" s="64">
        <v>17544.5</v>
      </c>
      <c r="CO7" s="64">
        <v>19886.599999999999</v>
      </c>
      <c r="CP7" s="61" t="s">
        <v>139</v>
      </c>
      <c r="CQ7" s="61" t="s">
        <v>139</v>
      </c>
      <c r="CR7" s="61" t="s">
        <v>139</v>
      </c>
      <c r="CS7" s="61">
        <v>443704</v>
      </c>
      <c r="CT7" s="61">
        <v>297666</v>
      </c>
      <c r="CU7" s="61" t="s">
        <v>139</v>
      </c>
      <c r="CV7" s="61" t="s">
        <v>139</v>
      </c>
      <c r="CW7" s="61" t="s">
        <v>139</v>
      </c>
      <c r="CX7" s="61">
        <v>35532</v>
      </c>
      <c r="CY7" s="61">
        <v>36111</v>
      </c>
      <c r="CZ7" s="61">
        <v>6900</v>
      </c>
      <c r="DA7" s="64" t="s">
        <v>139</v>
      </c>
      <c r="DB7" s="64" t="s">
        <v>139</v>
      </c>
      <c r="DC7" s="64" t="s">
        <v>139</v>
      </c>
      <c r="DD7" s="64">
        <v>36.700000000000003</v>
      </c>
      <c r="DE7" s="64">
        <v>33.700000000000003</v>
      </c>
      <c r="DF7" s="64" t="s">
        <v>139</v>
      </c>
      <c r="DG7" s="64" t="s">
        <v>139</v>
      </c>
      <c r="DH7" s="64" t="s">
        <v>139</v>
      </c>
      <c r="DI7" s="64">
        <v>31.6</v>
      </c>
      <c r="DJ7" s="64">
        <v>30.4</v>
      </c>
      <c r="DK7" s="64" t="s">
        <v>139</v>
      </c>
      <c r="DL7" s="64" t="s">
        <v>139</v>
      </c>
      <c r="DM7" s="64" t="s">
        <v>139</v>
      </c>
      <c r="DN7" s="64">
        <v>0</v>
      </c>
      <c r="DO7" s="64">
        <v>0.3</v>
      </c>
      <c r="DP7" s="64" t="s">
        <v>139</v>
      </c>
      <c r="DQ7" s="64" t="s">
        <v>139</v>
      </c>
      <c r="DR7" s="64" t="s">
        <v>139</v>
      </c>
      <c r="DS7" s="64">
        <v>5</v>
      </c>
      <c r="DT7" s="64">
        <v>3.9</v>
      </c>
      <c r="DU7" s="64" t="s">
        <v>139</v>
      </c>
      <c r="DV7" s="64" t="s">
        <v>139</v>
      </c>
      <c r="DW7" s="64" t="s">
        <v>139</v>
      </c>
      <c r="DX7" s="64">
        <v>557</v>
      </c>
      <c r="DY7" s="64">
        <v>591.6</v>
      </c>
      <c r="DZ7" s="64" t="s">
        <v>139</v>
      </c>
      <c r="EA7" s="64" t="s">
        <v>139</v>
      </c>
      <c r="EB7" s="64" t="s">
        <v>139</v>
      </c>
      <c r="EC7" s="64">
        <v>201.7</v>
      </c>
      <c r="ED7" s="64">
        <v>192.3</v>
      </c>
      <c r="EE7" s="64" t="s">
        <v>139</v>
      </c>
      <c r="EF7" s="64" t="s">
        <v>139</v>
      </c>
      <c r="EG7" s="64" t="s">
        <v>139</v>
      </c>
      <c r="EH7" s="64" t="s">
        <v>139</v>
      </c>
      <c r="EI7" s="64" t="s">
        <v>139</v>
      </c>
      <c r="EJ7" s="64" t="s">
        <v>139</v>
      </c>
      <c r="EK7" s="64" t="s">
        <v>139</v>
      </c>
      <c r="EL7" s="64" t="s">
        <v>139</v>
      </c>
      <c r="EM7" s="64" t="s">
        <v>139</v>
      </c>
      <c r="EN7" s="64" t="s">
        <v>139</v>
      </c>
      <c r="EO7" s="64" t="s">
        <v>139</v>
      </c>
      <c r="EP7" s="64" t="s">
        <v>139</v>
      </c>
      <c r="EQ7" s="64" t="s">
        <v>139</v>
      </c>
      <c r="ER7" s="64">
        <v>100</v>
      </c>
      <c r="ES7" s="64">
        <v>100</v>
      </c>
      <c r="ET7" s="64" t="s">
        <v>139</v>
      </c>
      <c r="EU7" s="64" t="s">
        <v>139</v>
      </c>
      <c r="EV7" s="64" t="s">
        <v>139</v>
      </c>
      <c r="EW7" s="64">
        <v>87.9</v>
      </c>
      <c r="EX7" s="64">
        <v>82.3</v>
      </c>
      <c r="EY7" s="61" t="s">
        <v>139</v>
      </c>
      <c r="EZ7" s="64" t="s">
        <v>139</v>
      </c>
      <c r="FA7" s="64" t="s">
        <v>139</v>
      </c>
      <c r="FB7" s="64" t="s">
        <v>139</v>
      </c>
      <c r="FC7" s="64" t="s">
        <v>139</v>
      </c>
      <c r="FD7" s="64" t="s">
        <v>139</v>
      </c>
      <c r="FE7" s="64" t="s">
        <v>139</v>
      </c>
      <c r="FF7" s="64" t="s">
        <v>139</v>
      </c>
      <c r="FG7" s="64" t="s">
        <v>139</v>
      </c>
      <c r="FH7" s="64">
        <v>58.1</v>
      </c>
      <c r="FI7" s="64">
        <v>55.4</v>
      </c>
      <c r="FJ7" s="64" t="s">
        <v>139</v>
      </c>
      <c r="FK7" s="64" t="s">
        <v>139</v>
      </c>
      <c r="FL7" s="64" t="s">
        <v>139</v>
      </c>
      <c r="FM7" s="64" t="s">
        <v>139</v>
      </c>
      <c r="FN7" s="64" t="s">
        <v>139</v>
      </c>
      <c r="FO7" s="64" t="s">
        <v>139</v>
      </c>
      <c r="FP7" s="64" t="s">
        <v>139</v>
      </c>
      <c r="FQ7" s="64" t="s">
        <v>139</v>
      </c>
      <c r="FR7" s="64">
        <v>5.6</v>
      </c>
      <c r="FS7" s="64">
        <v>7</v>
      </c>
      <c r="FT7" s="64" t="s">
        <v>139</v>
      </c>
      <c r="FU7" s="64" t="s">
        <v>139</v>
      </c>
      <c r="FV7" s="64" t="s">
        <v>139</v>
      </c>
      <c r="FW7" s="64" t="s">
        <v>139</v>
      </c>
      <c r="FX7" s="64" t="s">
        <v>139</v>
      </c>
      <c r="FY7" s="64" t="s">
        <v>139</v>
      </c>
      <c r="FZ7" s="64" t="s">
        <v>139</v>
      </c>
      <c r="GA7" s="64" t="s">
        <v>139</v>
      </c>
      <c r="GB7" s="64">
        <v>303.60000000000002</v>
      </c>
      <c r="GC7" s="64">
        <v>276.89999999999998</v>
      </c>
      <c r="GD7" s="64" t="s">
        <v>139</v>
      </c>
      <c r="GE7" s="64" t="s">
        <v>139</v>
      </c>
      <c r="GF7" s="64" t="s">
        <v>139</v>
      </c>
      <c r="GG7" s="64" t="s">
        <v>139</v>
      </c>
      <c r="GH7" s="64" t="s">
        <v>139</v>
      </c>
      <c r="GI7" s="64" t="s">
        <v>139</v>
      </c>
      <c r="GJ7" s="64" t="s">
        <v>139</v>
      </c>
      <c r="GK7" s="64" t="s">
        <v>139</v>
      </c>
      <c r="GL7" s="64" t="s">
        <v>139</v>
      </c>
      <c r="GM7" s="64" t="s">
        <v>139</v>
      </c>
      <c r="GN7" s="64" t="s">
        <v>139</v>
      </c>
      <c r="GO7" s="64" t="s">
        <v>139</v>
      </c>
      <c r="GP7" s="64" t="s">
        <v>139</v>
      </c>
      <c r="GQ7" s="64" t="s">
        <v>139</v>
      </c>
      <c r="GR7" s="64" t="s">
        <v>139</v>
      </c>
      <c r="GS7" s="64" t="s">
        <v>139</v>
      </c>
      <c r="GT7" s="64" t="s">
        <v>139</v>
      </c>
      <c r="GU7" s="64" t="s">
        <v>139</v>
      </c>
      <c r="GV7" s="64">
        <v>98.9</v>
      </c>
      <c r="GW7" s="64">
        <v>99.1</v>
      </c>
      <c r="GX7" s="61" t="s">
        <v>139</v>
      </c>
      <c r="GY7" s="64" t="s">
        <v>139</v>
      </c>
      <c r="GZ7" s="64" t="s">
        <v>139</v>
      </c>
      <c r="HA7" s="64" t="s">
        <v>139</v>
      </c>
      <c r="HB7" s="64" t="s">
        <v>139</v>
      </c>
      <c r="HC7" s="64" t="s">
        <v>139</v>
      </c>
      <c r="HD7" s="64" t="s">
        <v>139</v>
      </c>
      <c r="HE7" s="64" t="s">
        <v>139</v>
      </c>
      <c r="HF7" s="64" t="s">
        <v>139</v>
      </c>
      <c r="HG7" s="64">
        <v>69.400000000000006</v>
      </c>
      <c r="HH7" s="64">
        <v>67.7</v>
      </c>
      <c r="HI7" s="64" t="s">
        <v>139</v>
      </c>
      <c r="HJ7" s="64" t="s">
        <v>139</v>
      </c>
      <c r="HK7" s="64" t="s">
        <v>139</v>
      </c>
      <c r="HL7" s="64" t="s">
        <v>139</v>
      </c>
      <c r="HM7" s="64" t="s">
        <v>139</v>
      </c>
      <c r="HN7" s="64" t="s">
        <v>139</v>
      </c>
      <c r="HO7" s="64" t="s">
        <v>139</v>
      </c>
      <c r="HP7" s="64" t="s">
        <v>139</v>
      </c>
      <c r="HQ7" s="64">
        <v>0.5</v>
      </c>
      <c r="HR7" s="64">
        <v>0.6</v>
      </c>
      <c r="HS7" s="64" t="s">
        <v>139</v>
      </c>
      <c r="HT7" s="64" t="s">
        <v>139</v>
      </c>
      <c r="HU7" s="64" t="s">
        <v>139</v>
      </c>
      <c r="HV7" s="64" t="s">
        <v>139</v>
      </c>
      <c r="HW7" s="64" t="s">
        <v>139</v>
      </c>
      <c r="HX7" s="64" t="s">
        <v>139</v>
      </c>
      <c r="HY7" s="64" t="s">
        <v>139</v>
      </c>
      <c r="HZ7" s="64" t="s">
        <v>139</v>
      </c>
      <c r="IA7" s="64">
        <v>46.6</v>
      </c>
      <c r="IB7" s="64">
        <v>32.200000000000003</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t="s">
        <v>139</v>
      </c>
      <c r="IS7" s="64" t="s">
        <v>139</v>
      </c>
      <c r="IT7" s="64" t="s">
        <v>139</v>
      </c>
      <c r="IU7" s="64">
        <v>30.5</v>
      </c>
      <c r="IV7" s="64">
        <v>14.5</v>
      </c>
      <c r="IW7" s="61">
        <v>6900</v>
      </c>
      <c r="IX7" s="64" t="s">
        <v>139</v>
      </c>
      <c r="IY7" s="64" t="s">
        <v>139</v>
      </c>
      <c r="IZ7" s="64" t="s">
        <v>139</v>
      </c>
      <c r="JA7" s="64">
        <v>36.700000000000003</v>
      </c>
      <c r="JB7" s="64">
        <v>33.700000000000003</v>
      </c>
      <c r="JC7" s="64" t="s">
        <v>139</v>
      </c>
      <c r="JD7" s="64" t="s">
        <v>139</v>
      </c>
      <c r="JE7" s="64" t="s">
        <v>139</v>
      </c>
      <c r="JF7" s="64">
        <v>21.1</v>
      </c>
      <c r="JG7" s="64">
        <v>18.899999999999999</v>
      </c>
      <c r="JH7" s="64" t="s">
        <v>139</v>
      </c>
      <c r="JI7" s="64" t="s">
        <v>139</v>
      </c>
      <c r="JJ7" s="64" t="s">
        <v>139</v>
      </c>
      <c r="JK7" s="64">
        <v>0</v>
      </c>
      <c r="JL7" s="64">
        <v>0.3</v>
      </c>
      <c r="JM7" s="64" t="s">
        <v>139</v>
      </c>
      <c r="JN7" s="64" t="s">
        <v>139</v>
      </c>
      <c r="JO7" s="64" t="s">
        <v>139</v>
      </c>
      <c r="JP7" s="64">
        <v>17.100000000000001</v>
      </c>
      <c r="JQ7" s="64">
        <v>8.5</v>
      </c>
      <c r="JR7" s="64" t="s">
        <v>139</v>
      </c>
      <c r="JS7" s="64" t="s">
        <v>139</v>
      </c>
      <c r="JT7" s="64" t="s">
        <v>139</v>
      </c>
      <c r="JU7" s="64">
        <v>557</v>
      </c>
      <c r="JV7" s="64">
        <v>591.6</v>
      </c>
      <c r="JW7" s="64" t="s">
        <v>139</v>
      </c>
      <c r="JX7" s="64" t="s">
        <v>139</v>
      </c>
      <c r="JY7" s="64" t="s">
        <v>139</v>
      </c>
      <c r="JZ7" s="64">
        <v>450.4</v>
      </c>
      <c r="KA7" s="64">
        <v>506.5</v>
      </c>
      <c r="KB7" s="64" t="s">
        <v>139</v>
      </c>
      <c r="KC7" s="64" t="s">
        <v>139</v>
      </c>
      <c r="KD7" s="64" t="s">
        <v>139</v>
      </c>
      <c r="KE7" s="64" t="s">
        <v>139</v>
      </c>
      <c r="KF7" s="64" t="s">
        <v>139</v>
      </c>
      <c r="KG7" s="64" t="s">
        <v>139</v>
      </c>
      <c r="KH7" s="64" t="s">
        <v>139</v>
      </c>
      <c r="KI7" s="64" t="s">
        <v>139</v>
      </c>
      <c r="KJ7" s="64" t="s">
        <v>139</v>
      </c>
      <c r="KK7" s="64" t="s">
        <v>139</v>
      </c>
      <c r="KL7" s="64" t="s">
        <v>139</v>
      </c>
      <c r="KM7" s="64" t="s">
        <v>139</v>
      </c>
      <c r="KN7" s="64" t="s">
        <v>139</v>
      </c>
      <c r="KO7" s="64">
        <v>100</v>
      </c>
      <c r="KP7" s="64">
        <v>100</v>
      </c>
      <c r="KQ7" s="64" t="s">
        <v>139</v>
      </c>
      <c r="KR7" s="64" t="s">
        <v>139</v>
      </c>
      <c r="KS7" s="64" t="s">
        <v>139</v>
      </c>
      <c r="KT7" s="64">
        <v>96.5</v>
      </c>
      <c r="KU7" s="64">
        <v>98.5</v>
      </c>
      <c r="KV7" s="61" t="s">
        <v>139</v>
      </c>
      <c r="KW7" s="64" t="s">
        <v>139</v>
      </c>
      <c r="KX7" s="64" t="s">
        <v>139</v>
      </c>
      <c r="KY7" s="64" t="s">
        <v>139</v>
      </c>
      <c r="KZ7" s="64" t="s">
        <v>139</v>
      </c>
      <c r="LA7" s="64" t="s">
        <v>139</v>
      </c>
      <c r="LB7" s="64" t="s">
        <v>139</v>
      </c>
      <c r="LC7" s="64" t="s">
        <v>139</v>
      </c>
      <c r="LD7" s="64" t="s">
        <v>139</v>
      </c>
      <c r="LE7" s="64">
        <v>14.3</v>
      </c>
      <c r="LF7" s="64">
        <v>13.8</v>
      </c>
      <c r="LG7" s="64" t="s">
        <v>139</v>
      </c>
      <c r="LH7" s="64" t="s">
        <v>139</v>
      </c>
      <c r="LI7" s="64" t="s">
        <v>139</v>
      </c>
      <c r="LJ7" s="64" t="s">
        <v>139</v>
      </c>
      <c r="LK7" s="64" t="s">
        <v>139</v>
      </c>
      <c r="LL7" s="64" t="s">
        <v>139</v>
      </c>
      <c r="LM7" s="64" t="s">
        <v>139</v>
      </c>
      <c r="LN7" s="64" t="s">
        <v>139</v>
      </c>
      <c r="LO7" s="64">
        <v>1.8</v>
      </c>
      <c r="LP7" s="64">
        <v>2.7</v>
      </c>
      <c r="LQ7" s="64" t="s">
        <v>139</v>
      </c>
      <c r="LR7" s="64" t="s">
        <v>139</v>
      </c>
      <c r="LS7" s="64" t="s">
        <v>139</v>
      </c>
      <c r="LT7" s="64" t="s">
        <v>139</v>
      </c>
      <c r="LU7" s="64" t="s">
        <v>139</v>
      </c>
      <c r="LV7" s="64" t="s">
        <v>139</v>
      </c>
      <c r="LW7" s="64" t="s">
        <v>139</v>
      </c>
      <c r="LX7" s="64" t="s">
        <v>139</v>
      </c>
      <c r="LY7" s="64">
        <v>119.4</v>
      </c>
      <c r="LZ7" s="64">
        <v>113</v>
      </c>
      <c r="MA7" s="64" t="s">
        <v>139</v>
      </c>
      <c r="MB7" s="64" t="s">
        <v>139</v>
      </c>
      <c r="MC7" s="64" t="s">
        <v>139</v>
      </c>
      <c r="MD7" s="64" t="s">
        <v>139</v>
      </c>
      <c r="ME7" s="64" t="s">
        <v>139</v>
      </c>
      <c r="MF7" s="64" t="s">
        <v>139</v>
      </c>
      <c r="MG7" s="64" t="s">
        <v>139</v>
      </c>
      <c r="MH7" s="64" t="s">
        <v>139</v>
      </c>
      <c r="MI7" s="64" t="s">
        <v>139</v>
      </c>
      <c r="MJ7" s="64" t="s">
        <v>139</v>
      </c>
      <c r="MK7" s="64" t="s">
        <v>139</v>
      </c>
      <c r="ML7" s="64" t="s">
        <v>139</v>
      </c>
      <c r="MM7" s="64" t="s">
        <v>139</v>
      </c>
      <c r="MN7" s="64" t="s">
        <v>139</v>
      </c>
      <c r="MO7" s="64" t="s">
        <v>139</v>
      </c>
      <c r="MP7" s="64" t="s">
        <v>139</v>
      </c>
      <c r="MQ7" s="64" t="s">
        <v>139</v>
      </c>
      <c r="MR7" s="64" t="s">
        <v>139</v>
      </c>
      <c r="MS7" s="64">
        <v>99.7</v>
      </c>
      <c r="MT7" s="64">
        <v>99.8</v>
      </c>
      <c r="MU7" s="64" t="s">
        <v>139</v>
      </c>
      <c r="MV7" s="64" t="s">
        <v>139</v>
      </c>
      <c r="MW7" s="64" t="s">
        <v>139</v>
      </c>
      <c r="MX7" s="64" t="s">
        <v>139</v>
      </c>
      <c r="MY7" s="64" t="s">
        <v>139</v>
      </c>
      <c r="MZ7" s="64" t="s">
        <v>139</v>
      </c>
      <c r="NA7" s="64" t="s">
        <v>139</v>
      </c>
      <c r="NB7" s="64" t="s">
        <v>139</v>
      </c>
      <c r="NC7" s="64" t="s">
        <v>139</v>
      </c>
      <c r="ND7" s="64" t="s">
        <v>139</v>
      </c>
      <c r="NE7" s="64" t="s">
        <v>139</v>
      </c>
      <c r="NF7" s="64">
        <v>1</v>
      </c>
      <c r="NG7" s="64" t="s">
        <v>139</v>
      </c>
      <c r="NH7" s="64" t="s">
        <v>139</v>
      </c>
      <c r="NI7" s="64" t="s">
        <v>139</v>
      </c>
      <c r="NJ7" s="64" t="s">
        <v>139</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144</v>
      </c>
      <c r="FB8" s="66"/>
      <c r="FC8" s="66"/>
      <c r="FD8" s="66"/>
      <c r="FE8" s="66"/>
      <c r="FF8" s="67"/>
      <c r="FG8" s="66"/>
      <c r="FH8" s="66"/>
      <c r="FI8" s="66" t="str">
        <f>FJ4</f>
        <v>修繕費比率（％）</v>
      </c>
      <c r="FJ8" s="66" t="b">
        <f>IF(SUM($M$6,$MU$7:$MX$7)=0,FALSE,TRUE)</f>
        <v>0</v>
      </c>
      <c r="FK8" s="68" t="s">
        <v>144</v>
      </c>
      <c r="FL8" s="66"/>
      <c r="FM8" s="66"/>
      <c r="FN8" s="66"/>
      <c r="FO8" s="66"/>
      <c r="FP8" s="66"/>
      <c r="FQ8" s="67"/>
      <c r="FR8" s="66"/>
      <c r="FS8" s="66" t="str">
        <f>FT4</f>
        <v>企業債残高対料金収入比率（％）</v>
      </c>
      <c r="FT8" s="66" t="b">
        <f>IF(SUM($M$6,$MU$7:$MX$7)=0,FALSE,TRUE)</f>
        <v>0</v>
      </c>
      <c r="FU8" s="68" t="s">
        <v>144</v>
      </c>
      <c r="FV8" s="66"/>
      <c r="FW8" s="66"/>
      <c r="FX8" s="66"/>
      <c r="FY8" s="66"/>
      <c r="FZ8" s="66"/>
      <c r="GA8" s="66"/>
      <c r="GB8" s="67"/>
      <c r="GC8" s="66" t="str">
        <f>GD4</f>
        <v>有形固定資産減価償却率（％）</v>
      </c>
      <c r="GD8" s="66" t="b">
        <f>IF(SUM($M$6,$MU$7:$MX$7)=0,FALSE,TRUE)</f>
        <v>0</v>
      </c>
      <c r="GE8" s="68" t="s">
        <v>144</v>
      </c>
      <c r="GF8" s="66"/>
      <c r="GG8" s="66"/>
      <c r="GH8" s="66"/>
      <c r="GI8" s="66"/>
      <c r="GJ8" s="66"/>
      <c r="GK8" s="66"/>
      <c r="GL8" s="66"/>
      <c r="GM8" s="66" t="str">
        <f>GN4</f>
        <v>FIT・FIP収入割合（％）</v>
      </c>
      <c r="GN8" s="66" t="b">
        <f>IF(SUM($M$6,$MU$7:$MX$7)=0,FALSE,TRUE)</f>
        <v>0</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1</v>
      </c>
      <c r="IY8" s="68" t="s">
        <v>144</v>
      </c>
      <c r="IZ8" s="66"/>
      <c r="JA8" s="66"/>
      <c r="JB8" s="66"/>
      <c r="JC8" s="66"/>
      <c r="JD8" s="67"/>
      <c r="JE8" s="66"/>
      <c r="JF8" s="66"/>
      <c r="JG8" s="66" t="str">
        <f>JH4</f>
        <v>修繕費比率（％）</v>
      </c>
      <c r="JH8" s="66" t="b">
        <f>IF(SUM($O$7,$NC$7:$NF$7)=0,FALSE,TRUE)</f>
        <v>1</v>
      </c>
      <c r="JI8" s="68" t="s">
        <v>144</v>
      </c>
      <c r="JJ8" s="66"/>
      <c r="JK8" s="66"/>
      <c r="JL8" s="66"/>
      <c r="JM8" s="66"/>
      <c r="JN8" s="66"/>
      <c r="JO8" s="67"/>
      <c r="JP8" s="66"/>
      <c r="JQ8" s="66" t="str">
        <f>JR4</f>
        <v>企業債残高対料金収入比率（％）</v>
      </c>
      <c r="JR8" s="66" t="b">
        <f>IF(SUM($O$7,$NC$7:$NF$7)=0,FALSE,TRUE)</f>
        <v>1</v>
      </c>
      <c r="JS8" s="68" t="s">
        <v>144</v>
      </c>
      <c r="JT8" s="66"/>
      <c r="JU8" s="66"/>
      <c r="JV8" s="66"/>
      <c r="JW8" s="66"/>
      <c r="JX8" s="66"/>
      <c r="JY8" s="66"/>
      <c r="JZ8" s="67"/>
      <c r="KA8" s="66" t="str">
        <f>KB4</f>
        <v>有形固定資産減価償却率（％）</v>
      </c>
      <c r="KB8" s="66" t="b">
        <f>IF(SUM($O$7,$NC$7:$NF$7)=0,FALSE,TRUE)</f>
        <v>1</v>
      </c>
      <c r="KC8" s="68" t="s">
        <v>144</v>
      </c>
      <c r="KD8" s="66"/>
      <c r="KE8" s="66"/>
      <c r="KF8" s="66"/>
      <c r="KG8" s="66"/>
      <c r="KH8" s="66"/>
      <c r="KI8" s="66"/>
      <c r="KJ8" s="66"/>
      <c r="KK8" s="66" t="str">
        <f>KL4</f>
        <v>FIT・FIP収入割合（％）</v>
      </c>
      <c r="KL8" s="66" t="b">
        <f>IF(SUM($O$7,$NC$7:$NF$7)=0,FALSE,TRUE)</f>
        <v>1</v>
      </c>
      <c r="KM8" s="68" t="s">
        <v>144</v>
      </c>
      <c r="KN8" s="66"/>
      <c r="KO8" s="66"/>
      <c r="KP8" s="66"/>
      <c r="KQ8" s="65"/>
      <c r="KR8" s="65"/>
      <c r="KS8" s="65"/>
      <c r="KT8" s="65"/>
      <c r="KU8" s="66" t="str">
        <f>KV5</f>
        <v>最大出力合計</v>
      </c>
      <c r="KV8" s="66" t="str">
        <f>KW4</f>
        <v>設備利用率（％）</v>
      </c>
      <c r="KW8" s="66" t="b">
        <f>IF(SUM($P$7,$NG$7:$NJ$7)=0,FALSE,TRUE)</f>
        <v>0</v>
      </c>
      <c r="KX8" s="68" t="s">
        <v>144</v>
      </c>
      <c r="KY8" s="66"/>
      <c r="KZ8" s="66"/>
      <c r="LA8" s="66"/>
      <c r="LB8" s="66"/>
      <c r="LC8" s="67"/>
      <c r="LD8" s="66"/>
      <c r="LE8" s="66"/>
      <c r="LF8" s="66" t="str">
        <f>LG4</f>
        <v>修繕費比率（％）</v>
      </c>
      <c r="LG8" s="66" t="b">
        <f>IF(SUM($P$7,$NG$7:$NJ$7)=0,FALSE,TRUE)</f>
        <v>0</v>
      </c>
      <c r="LH8" s="68" t="s">
        <v>144</v>
      </c>
      <c r="LI8" s="66"/>
      <c r="LJ8" s="66"/>
      <c r="LK8" s="66"/>
      <c r="LL8" s="66"/>
      <c r="LM8" s="66"/>
      <c r="LN8" s="67"/>
      <c r="LO8" s="66"/>
      <c r="LP8" s="66" t="str">
        <f>LQ4</f>
        <v>企業債残高対料金収入比率（％）</v>
      </c>
      <c r="LQ8" s="66" t="b">
        <f>IF(SUM($P$7,$NG$7:$NJ$7)=0,FALSE,TRUE)</f>
        <v>0</v>
      </c>
      <c r="LR8" s="68" t="s">
        <v>144</v>
      </c>
      <c r="LS8" s="66"/>
      <c r="LT8" s="66"/>
      <c r="LU8" s="66"/>
      <c r="LV8" s="66"/>
      <c r="LW8" s="66"/>
      <c r="LX8" s="66"/>
      <c r="LY8" s="67"/>
      <c r="LZ8" s="66" t="str">
        <f>MA4</f>
        <v>有形固定資産減価償却率（％）</v>
      </c>
      <c r="MA8" s="66" t="b">
        <f>IF(SUM($P$7,$NG$7:$NJ$7)=0,FALSE,TRUE)</f>
        <v>0</v>
      </c>
      <c r="MB8" s="68" t="s">
        <v>144</v>
      </c>
      <c r="MC8" s="66"/>
      <c r="MD8" s="66"/>
      <c r="ME8" s="66"/>
      <c r="MF8" s="66"/>
      <c r="MG8" s="66"/>
      <c r="MH8" s="66"/>
      <c r="MI8" s="66"/>
      <c r="MJ8" s="66" t="str">
        <f>MK4</f>
        <v>FIT・FIP収入割合（％）</v>
      </c>
      <c r="MK8" s="66" t="b">
        <f>IF(SUM($P$7,$NG$7:$NJ$7)=0,FALSE,TRUE)</f>
        <v>0</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（最大出力合計6,900kW）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（最大出力合計6,900kW）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151</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t="str">
        <f>AY7</f>
        <v>-</v>
      </c>
      <c r="AZ11" s="75" t="str">
        <f>AZ7</f>
        <v>-</v>
      </c>
      <c r="BA11" s="75" t="str">
        <f>BA7</f>
        <v>-</v>
      </c>
      <c r="BB11" s="75">
        <f>BB7</f>
        <v>635.5</v>
      </c>
      <c r="BC11" s="75">
        <f>BC7</f>
        <v>184.8</v>
      </c>
      <c r="BD11" s="65"/>
      <c r="BE11" s="65"/>
      <c r="BF11" s="65"/>
      <c r="BG11" s="65"/>
      <c r="BH11" s="65"/>
      <c r="BI11" s="74" t="s">
        <v>153</v>
      </c>
      <c r="BJ11" s="75" t="str">
        <f>BJ7</f>
        <v>-</v>
      </c>
      <c r="BK11" s="75" t="str">
        <f>BK7</f>
        <v>-</v>
      </c>
      <c r="BL11" s="75" t="str">
        <f>BL7</f>
        <v>-</v>
      </c>
      <c r="BM11" s="75">
        <f>BM7</f>
        <v>625.9</v>
      </c>
      <c r="BN11" s="75">
        <f>BN7</f>
        <v>253</v>
      </c>
      <c r="BO11" s="65"/>
      <c r="BP11" s="65"/>
      <c r="BQ11" s="65"/>
      <c r="BR11" s="65"/>
      <c r="BS11" s="65"/>
      <c r="BT11" s="74" t="s">
        <v>153</v>
      </c>
      <c r="BU11" s="75" t="str">
        <f>BU7</f>
        <v>-</v>
      </c>
      <c r="BV11" s="75" t="str">
        <f>BV7</f>
        <v>-</v>
      </c>
      <c r="BW11" s="75" t="str">
        <f>BW7</f>
        <v>-</v>
      </c>
      <c r="BX11" s="75" t="str">
        <f>BX7</f>
        <v>-</v>
      </c>
      <c r="BY11" s="75" t="str">
        <f>BY7</f>
        <v>-</v>
      </c>
      <c r="BZ11" s="65"/>
      <c r="CA11" s="65"/>
      <c r="CB11" s="65"/>
      <c r="CC11" s="65"/>
      <c r="CD11" s="65"/>
      <c r="CE11" s="74" t="s">
        <v>154</v>
      </c>
      <c r="CF11" s="75" t="str">
        <f>CF7</f>
        <v>-</v>
      </c>
      <c r="CG11" s="75" t="str">
        <f>CG7</f>
        <v>-</v>
      </c>
      <c r="CH11" s="75" t="str">
        <f>CH7</f>
        <v>-</v>
      </c>
      <c r="CI11" s="75">
        <f>CI7</f>
        <v>3885.5</v>
      </c>
      <c r="CJ11" s="75">
        <f>CJ7</f>
        <v>13491.2</v>
      </c>
      <c r="CK11" s="65"/>
      <c r="CL11" s="65"/>
      <c r="CM11" s="65"/>
      <c r="CN11" s="65"/>
      <c r="CO11" s="74" t="s">
        <v>153</v>
      </c>
      <c r="CP11" s="76" t="str">
        <f>CP7</f>
        <v>-</v>
      </c>
      <c r="CQ11" s="76" t="str">
        <f>CQ7</f>
        <v>-</v>
      </c>
      <c r="CR11" s="76" t="str">
        <f>CR7</f>
        <v>-</v>
      </c>
      <c r="CS11" s="76">
        <f>CS7</f>
        <v>443704</v>
      </c>
      <c r="CT11" s="76">
        <f>CT7</f>
        <v>297666</v>
      </c>
      <c r="CU11" s="65"/>
      <c r="CV11" s="65"/>
      <c r="CW11" s="65"/>
      <c r="CX11" s="65"/>
      <c r="CY11" s="65"/>
      <c r="CZ11" s="74" t="s">
        <v>153</v>
      </c>
      <c r="DA11" s="75" t="str">
        <f>DA7</f>
        <v>-</v>
      </c>
      <c r="DB11" s="75" t="str">
        <f>DB7</f>
        <v>-</v>
      </c>
      <c r="DC11" s="75" t="str">
        <f>DC7</f>
        <v>-</v>
      </c>
      <c r="DD11" s="75">
        <f>DD7</f>
        <v>36.700000000000003</v>
      </c>
      <c r="DE11" s="75">
        <f>DE7</f>
        <v>33.700000000000003</v>
      </c>
      <c r="DF11" s="65"/>
      <c r="DG11" s="65"/>
      <c r="DH11" s="65"/>
      <c r="DI11" s="65"/>
      <c r="DJ11" s="74" t="s">
        <v>153</v>
      </c>
      <c r="DK11" s="75" t="str">
        <f>DK7</f>
        <v>-</v>
      </c>
      <c r="DL11" s="75" t="str">
        <f>DL7</f>
        <v>-</v>
      </c>
      <c r="DM11" s="75" t="str">
        <f>DM7</f>
        <v>-</v>
      </c>
      <c r="DN11" s="75">
        <f>DN7</f>
        <v>0</v>
      </c>
      <c r="DO11" s="75">
        <f>DO7</f>
        <v>0.3</v>
      </c>
      <c r="DP11" s="65"/>
      <c r="DQ11" s="65"/>
      <c r="DR11" s="65"/>
      <c r="DS11" s="65"/>
      <c r="DT11" s="74" t="s">
        <v>153</v>
      </c>
      <c r="DU11" s="75" t="str">
        <f>DU7</f>
        <v>-</v>
      </c>
      <c r="DV11" s="75" t="str">
        <f>DV7</f>
        <v>-</v>
      </c>
      <c r="DW11" s="75" t="str">
        <f>DW7</f>
        <v>-</v>
      </c>
      <c r="DX11" s="75">
        <f>DX7</f>
        <v>557</v>
      </c>
      <c r="DY11" s="75">
        <f>DY7</f>
        <v>591.6</v>
      </c>
      <c r="DZ11" s="65"/>
      <c r="EA11" s="65"/>
      <c r="EB11" s="65"/>
      <c r="EC11" s="65"/>
      <c r="ED11" s="74" t="s">
        <v>153</v>
      </c>
      <c r="EE11" s="75" t="str">
        <f>EE7</f>
        <v>-</v>
      </c>
      <c r="EF11" s="75" t="str">
        <f>EF7</f>
        <v>-</v>
      </c>
      <c r="EG11" s="75" t="str">
        <f>EG7</f>
        <v>-</v>
      </c>
      <c r="EH11" s="75" t="str">
        <f>EH7</f>
        <v>-</v>
      </c>
      <c r="EI11" s="75" t="str">
        <f>EI7</f>
        <v>-</v>
      </c>
      <c r="EJ11" s="65"/>
      <c r="EK11" s="65"/>
      <c r="EL11" s="65"/>
      <c r="EM11" s="65"/>
      <c r="EN11" s="74" t="s">
        <v>153</v>
      </c>
      <c r="EO11" s="75" t="str">
        <f>EO7</f>
        <v>-</v>
      </c>
      <c r="EP11" s="75" t="str">
        <f>EP7</f>
        <v>-</v>
      </c>
      <c r="EQ11" s="75" t="str">
        <f>EQ7</f>
        <v>-</v>
      </c>
      <c r="ER11" s="75">
        <f>ER7</f>
        <v>100</v>
      </c>
      <c r="ES11" s="75">
        <f>ES7</f>
        <v>100</v>
      </c>
      <c r="ET11" s="65"/>
      <c r="EU11" s="65"/>
      <c r="EV11" s="65"/>
      <c r="EW11" s="65"/>
      <c r="EX11" s="65"/>
      <c r="EY11" s="74" t="s">
        <v>153</v>
      </c>
      <c r="EZ11" s="75" t="str">
        <f>EZ7</f>
        <v>-</v>
      </c>
      <c r="FA11" s="75" t="str">
        <f>FA7</f>
        <v>-</v>
      </c>
      <c r="FB11" s="75" t="str">
        <f>FB7</f>
        <v>-</v>
      </c>
      <c r="FC11" s="75" t="str">
        <f>FC7</f>
        <v>-</v>
      </c>
      <c r="FD11" s="75" t="str">
        <f>FD7</f>
        <v>-</v>
      </c>
      <c r="FE11" s="65"/>
      <c r="FF11" s="65"/>
      <c r="FG11" s="65"/>
      <c r="FH11" s="65"/>
      <c r="FI11" s="74" t="s">
        <v>153</v>
      </c>
      <c r="FJ11" s="75" t="str">
        <f>FJ7</f>
        <v>-</v>
      </c>
      <c r="FK11" s="75" t="str">
        <f>FK7</f>
        <v>-</v>
      </c>
      <c r="FL11" s="75" t="str">
        <f>FL7</f>
        <v>-</v>
      </c>
      <c r="FM11" s="75" t="str">
        <f>FM7</f>
        <v>-</v>
      </c>
      <c r="FN11" s="75" t="str">
        <f>FN7</f>
        <v>-</v>
      </c>
      <c r="FO11" s="65"/>
      <c r="FP11" s="65"/>
      <c r="FQ11" s="65"/>
      <c r="FR11" s="65"/>
      <c r="FS11" s="74" t="s">
        <v>153</v>
      </c>
      <c r="FT11" s="75" t="str">
        <f>FT7</f>
        <v>-</v>
      </c>
      <c r="FU11" s="75" t="str">
        <f>FU7</f>
        <v>-</v>
      </c>
      <c r="FV11" s="75" t="str">
        <f>FV7</f>
        <v>-</v>
      </c>
      <c r="FW11" s="75" t="str">
        <f>FW7</f>
        <v>-</v>
      </c>
      <c r="FX11" s="75" t="str">
        <f>FX7</f>
        <v>-</v>
      </c>
      <c r="FY11" s="65"/>
      <c r="FZ11" s="65"/>
      <c r="GA11" s="65"/>
      <c r="GB11" s="65"/>
      <c r="GC11" s="74" t="s">
        <v>153</v>
      </c>
      <c r="GD11" s="75" t="str">
        <f>GD7</f>
        <v>-</v>
      </c>
      <c r="GE11" s="75" t="str">
        <f>GE7</f>
        <v>-</v>
      </c>
      <c r="GF11" s="75" t="str">
        <f>GF7</f>
        <v>-</v>
      </c>
      <c r="GG11" s="75" t="str">
        <f>GG7</f>
        <v>-</v>
      </c>
      <c r="GH11" s="75" t="str">
        <f>GH7</f>
        <v>-</v>
      </c>
      <c r="GI11" s="65"/>
      <c r="GJ11" s="65"/>
      <c r="GK11" s="65"/>
      <c r="GL11" s="65"/>
      <c r="GM11" s="74" t="s">
        <v>153</v>
      </c>
      <c r="GN11" s="75" t="str">
        <f>GN7</f>
        <v>-</v>
      </c>
      <c r="GO11" s="75" t="str">
        <f>GO7</f>
        <v>-</v>
      </c>
      <c r="GP11" s="75" t="str">
        <f>GP7</f>
        <v>-</v>
      </c>
      <c r="GQ11" s="75" t="str">
        <f>GQ7</f>
        <v>-</v>
      </c>
      <c r="GR11" s="75" t="str">
        <f>GR7</f>
        <v>-</v>
      </c>
      <c r="GS11" s="65"/>
      <c r="GT11" s="65"/>
      <c r="GU11" s="65"/>
      <c r="GV11" s="65"/>
      <c r="GW11" s="65"/>
      <c r="GX11" s="74" t="s">
        <v>155</v>
      </c>
      <c r="GY11" s="75" t="str">
        <f>GY7</f>
        <v>-</v>
      </c>
      <c r="GZ11" s="75" t="str">
        <f>GZ7</f>
        <v>-</v>
      </c>
      <c r="HA11" s="75" t="str">
        <f>HA7</f>
        <v>-</v>
      </c>
      <c r="HB11" s="75" t="str">
        <f>HB7</f>
        <v>-</v>
      </c>
      <c r="HC11" s="75" t="str">
        <f>HC7</f>
        <v>-</v>
      </c>
      <c r="HD11" s="65"/>
      <c r="HE11" s="65"/>
      <c r="HF11" s="65"/>
      <c r="HG11" s="65"/>
      <c r="HH11" s="74" t="s">
        <v>153</v>
      </c>
      <c r="HI11" s="75" t="str">
        <f>HI7</f>
        <v>-</v>
      </c>
      <c r="HJ11" s="75" t="str">
        <f>HJ7</f>
        <v>-</v>
      </c>
      <c r="HK11" s="75" t="str">
        <f>HK7</f>
        <v>-</v>
      </c>
      <c r="HL11" s="75" t="str">
        <f>HL7</f>
        <v>-</v>
      </c>
      <c r="HM11" s="75" t="str">
        <f>HM7</f>
        <v>-</v>
      </c>
      <c r="HN11" s="65"/>
      <c r="HO11" s="65"/>
      <c r="HP11" s="65"/>
      <c r="HQ11" s="65"/>
      <c r="HR11" s="74" t="s">
        <v>153</v>
      </c>
      <c r="HS11" s="75" t="str">
        <f>HS7</f>
        <v>-</v>
      </c>
      <c r="HT11" s="75" t="str">
        <f>HT7</f>
        <v>-</v>
      </c>
      <c r="HU11" s="75" t="str">
        <f>HU7</f>
        <v>-</v>
      </c>
      <c r="HV11" s="75" t="str">
        <f>HV7</f>
        <v>-</v>
      </c>
      <c r="HW11" s="75" t="str">
        <f>HW7</f>
        <v>-</v>
      </c>
      <c r="HX11" s="65"/>
      <c r="HY11" s="65"/>
      <c r="HZ11" s="65"/>
      <c r="IA11" s="65"/>
      <c r="IB11" s="74" t="s">
        <v>153</v>
      </c>
      <c r="IC11" s="75" t="str">
        <f>IC7</f>
        <v>-</v>
      </c>
      <c r="ID11" s="75" t="str">
        <f>ID7</f>
        <v>-</v>
      </c>
      <c r="IE11" s="75" t="str">
        <f>IE7</f>
        <v>-</v>
      </c>
      <c r="IF11" s="75" t="str">
        <f>IF7</f>
        <v>-</v>
      </c>
      <c r="IG11" s="75" t="str">
        <f>IG7</f>
        <v>-</v>
      </c>
      <c r="IH11" s="65"/>
      <c r="II11" s="65"/>
      <c r="IJ11" s="65"/>
      <c r="IK11" s="65"/>
      <c r="IL11" s="74" t="s">
        <v>153</v>
      </c>
      <c r="IM11" s="75" t="str">
        <f>IM7</f>
        <v>-</v>
      </c>
      <c r="IN11" s="75" t="str">
        <f>IN7</f>
        <v>-</v>
      </c>
      <c r="IO11" s="75" t="str">
        <f>IO7</f>
        <v>-</v>
      </c>
      <c r="IP11" s="75" t="str">
        <f>IP7</f>
        <v>-</v>
      </c>
      <c r="IQ11" s="75" t="str">
        <f>IQ7</f>
        <v>-</v>
      </c>
      <c r="IR11" s="65"/>
      <c r="IS11" s="65"/>
      <c r="IT11" s="65"/>
      <c r="IU11" s="65"/>
      <c r="IV11" s="65"/>
      <c r="IW11" s="74" t="s">
        <v>153</v>
      </c>
      <c r="IX11" s="75" t="str">
        <f>IX7</f>
        <v>-</v>
      </c>
      <c r="IY11" s="75" t="str">
        <f>IY7</f>
        <v>-</v>
      </c>
      <c r="IZ11" s="75" t="str">
        <f>IZ7</f>
        <v>-</v>
      </c>
      <c r="JA11" s="75">
        <f>JA7</f>
        <v>36.700000000000003</v>
      </c>
      <c r="JB11" s="75">
        <f>JB7</f>
        <v>33.700000000000003</v>
      </c>
      <c r="JC11" s="65"/>
      <c r="JD11" s="65"/>
      <c r="JE11" s="65"/>
      <c r="JF11" s="65"/>
      <c r="JG11" s="74" t="s">
        <v>153</v>
      </c>
      <c r="JH11" s="75" t="str">
        <f>JH7</f>
        <v>-</v>
      </c>
      <c r="JI11" s="75" t="str">
        <f>JI7</f>
        <v>-</v>
      </c>
      <c r="JJ11" s="75" t="str">
        <f>JJ7</f>
        <v>-</v>
      </c>
      <c r="JK11" s="75">
        <f>JK7</f>
        <v>0</v>
      </c>
      <c r="JL11" s="75">
        <f>JL7</f>
        <v>0.3</v>
      </c>
      <c r="JM11" s="65"/>
      <c r="JN11" s="65"/>
      <c r="JO11" s="65"/>
      <c r="JP11" s="65"/>
      <c r="JQ11" s="74" t="s">
        <v>153</v>
      </c>
      <c r="JR11" s="75" t="str">
        <f>JR7</f>
        <v>-</v>
      </c>
      <c r="JS11" s="75" t="str">
        <f>JS7</f>
        <v>-</v>
      </c>
      <c r="JT11" s="75" t="str">
        <f>JT7</f>
        <v>-</v>
      </c>
      <c r="JU11" s="75">
        <f>JU7</f>
        <v>557</v>
      </c>
      <c r="JV11" s="75">
        <f>JV7</f>
        <v>591.6</v>
      </c>
      <c r="JW11" s="65"/>
      <c r="JX11" s="65"/>
      <c r="JY11" s="65"/>
      <c r="JZ11" s="65"/>
      <c r="KA11" s="74" t="s">
        <v>153</v>
      </c>
      <c r="KB11" s="75" t="str">
        <f>KB7</f>
        <v>-</v>
      </c>
      <c r="KC11" s="75" t="str">
        <f>KC7</f>
        <v>-</v>
      </c>
      <c r="KD11" s="75" t="str">
        <f>KD7</f>
        <v>-</v>
      </c>
      <c r="KE11" s="75" t="str">
        <f>KE7</f>
        <v>-</v>
      </c>
      <c r="KF11" s="75" t="str">
        <f>KF7</f>
        <v>-</v>
      </c>
      <c r="KG11" s="65"/>
      <c r="KH11" s="65"/>
      <c r="KI11" s="65"/>
      <c r="KJ11" s="65"/>
      <c r="KK11" s="74" t="s">
        <v>153</v>
      </c>
      <c r="KL11" s="75" t="str">
        <f>KL7</f>
        <v>-</v>
      </c>
      <c r="KM11" s="75" t="str">
        <f>KM7</f>
        <v>-</v>
      </c>
      <c r="KN11" s="75" t="str">
        <f>KN7</f>
        <v>-</v>
      </c>
      <c r="KO11" s="75">
        <f>KO7</f>
        <v>100</v>
      </c>
      <c r="KP11" s="75">
        <f>KP7</f>
        <v>100</v>
      </c>
      <c r="KQ11" s="65"/>
      <c r="KR11" s="65"/>
      <c r="KS11" s="65"/>
      <c r="KT11" s="65"/>
      <c r="KU11" s="65"/>
      <c r="KV11" s="74" t="s">
        <v>153</v>
      </c>
      <c r="KW11" s="75" t="str">
        <f>KW7</f>
        <v>-</v>
      </c>
      <c r="KX11" s="75" t="str">
        <f>KX7</f>
        <v>-</v>
      </c>
      <c r="KY11" s="75" t="str">
        <f>KY7</f>
        <v>-</v>
      </c>
      <c r="KZ11" s="75" t="str">
        <f>KZ7</f>
        <v>-</v>
      </c>
      <c r="LA11" s="75" t="str">
        <f>LA7</f>
        <v>-</v>
      </c>
      <c r="LB11" s="65"/>
      <c r="LC11" s="65"/>
      <c r="LD11" s="65"/>
      <c r="LE11" s="65"/>
      <c r="LF11" s="74" t="s">
        <v>156</v>
      </c>
      <c r="LG11" s="75" t="str">
        <f>LG7</f>
        <v>-</v>
      </c>
      <c r="LH11" s="75" t="str">
        <f>LH7</f>
        <v>-</v>
      </c>
      <c r="LI11" s="75" t="str">
        <f>LI7</f>
        <v>-</v>
      </c>
      <c r="LJ11" s="75" t="str">
        <f>LJ7</f>
        <v>-</v>
      </c>
      <c r="LK11" s="75" t="str">
        <f>LK7</f>
        <v>-</v>
      </c>
      <c r="LL11" s="65"/>
      <c r="LM11" s="65"/>
      <c r="LN11" s="65"/>
      <c r="LO11" s="65"/>
      <c r="LP11" s="74" t="s">
        <v>156</v>
      </c>
      <c r="LQ11" s="75" t="str">
        <f>LQ7</f>
        <v>-</v>
      </c>
      <c r="LR11" s="75" t="str">
        <f>LR7</f>
        <v>-</v>
      </c>
      <c r="LS11" s="75" t="str">
        <f>LS7</f>
        <v>-</v>
      </c>
      <c r="LT11" s="75" t="str">
        <f>LT7</f>
        <v>-</v>
      </c>
      <c r="LU11" s="75" t="str">
        <f>LU7</f>
        <v>-</v>
      </c>
      <c r="LV11" s="65"/>
      <c r="LW11" s="65"/>
      <c r="LX11" s="65"/>
      <c r="LY11" s="65"/>
      <c r="LZ11" s="74" t="s">
        <v>156</v>
      </c>
      <c r="MA11" s="75" t="str">
        <f>MA7</f>
        <v>-</v>
      </c>
      <c r="MB11" s="75" t="str">
        <f>MB7</f>
        <v>-</v>
      </c>
      <c r="MC11" s="75" t="str">
        <f>MC7</f>
        <v>-</v>
      </c>
      <c r="MD11" s="75" t="str">
        <f>MD7</f>
        <v>-</v>
      </c>
      <c r="ME11" s="75" t="str">
        <f>ME7</f>
        <v>-</v>
      </c>
      <c r="MF11" s="65"/>
      <c r="MG11" s="65"/>
      <c r="MH11" s="65"/>
      <c r="MI11" s="65"/>
      <c r="MJ11" s="74" t="s">
        <v>157</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158</v>
      </c>
      <c r="AY12" s="75" t="str">
        <f>BD7</f>
        <v>-</v>
      </c>
      <c r="AZ12" s="75" t="str">
        <f>BE7</f>
        <v>-</v>
      </c>
      <c r="BA12" s="75" t="str">
        <f>BF7</f>
        <v>-</v>
      </c>
      <c r="BB12" s="75">
        <f>BG7</f>
        <v>138.19999999999999</v>
      </c>
      <c r="BC12" s="75">
        <f>BH7</f>
        <v>135</v>
      </c>
      <c r="BD12" s="65"/>
      <c r="BE12" s="65"/>
      <c r="BF12" s="65"/>
      <c r="BG12" s="65"/>
      <c r="BH12" s="65"/>
      <c r="BI12" s="74" t="s">
        <v>158</v>
      </c>
      <c r="BJ12" s="75" t="str">
        <f>BO7</f>
        <v>-</v>
      </c>
      <c r="BK12" s="75" t="str">
        <f>BP7</f>
        <v>-</v>
      </c>
      <c r="BL12" s="75" t="str">
        <f>BQ7</f>
        <v>-</v>
      </c>
      <c r="BM12" s="75">
        <f>BR7</f>
        <v>227.5</v>
      </c>
      <c r="BN12" s="75">
        <f>BS7</f>
        <v>238.5</v>
      </c>
      <c r="BO12" s="65"/>
      <c r="BP12" s="65"/>
      <c r="BQ12" s="65"/>
      <c r="BR12" s="65"/>
      <c r="BS12" s="65"/>
      <c r="BT12" s="74" t="s">
        <v>158</v>
      </c>
      <c r="BU12" s="75" t="str">
        <f>BZ7</f>
        <v>-</v>
      </c>
      <c r="BV12" s="75" t="str">
        <f>CA7</f>
        <v>-</v>
      </c>
      <c r="BW12" s="75" t="str">
        <f>CB7</f>
        <v>-</v>
      </c>
      <c r="BX12" s="75" t="str">
        <f>CC7</f>
        <v>-</v>
      </c>
      <c r="BY12" s="75" t="str">
        <f>CD7</f>
        <v>-</v>
      </c>
      <c r="BZ12" s="65"/>
      <c r="CA12" s="65"/>
      <c r="CB12" s="65"/>
      <c r="CC12" s="65"/>
      <c r="CD12" s="65"/>
      <c r="CE12" s="74" t="s">
        <v>158</v>
      </c>
      <c r="CF12" s="75" t="str">
        <f>CK7</f>
        <v>-</v>
      </c>
      <c r="CG12" s="75" t="str">
        <f>CL7</f>
        <v>-</v>
      </c>
      <c r="CH12" s="75" t="str">
        <f>CM7</f>
        <v>-</v>
      </c>
      <c r="CI12" s="75">
        <f>CN7</f>
        <v>17544.5</v>
      </c>
      <c r="CJ12" s="75">
        <f>CO7</f>
        <v>19886.599999999999</v>
      </c>
      <c r="CK12" s="65"/>
      <c r="CL12" s="65"/>
      <c r="CM12" s="65"/>
      <c r="CN12" s="65"/>
      <c r="CO12" s="74" t="s">
        <v>158</v>
      </c>
      <c r="CP12" s="76" t="str">
        <f>CU7</f>
        <v>-</v>
      </c>
      <c r="CQ12" s="76" t="str">
        <f>CV7</f>
        <v>-</v>
      </c>
      <c r="CR12" s="76" t="str">
        <f>CW7</f>
        <v>-</v>
      </c>
      <c r="CS12" s="76">
        <f>CX7</f>
        <v>35532</v>
      </c>
      <c r="CT12" s="76">
        <f>CY7</f>
        <v>36111</v>
      </c>
      <c r="CU12" s="65"/>
      <c r="CV12" s="65"/>
      <c r="CW12" s="65"/>
      <c r="CX12" s="65"/>
      <c r="CY12" s="65"/>
      <c r="CZ12" s="74" t="s">
        <v>158</v>
      </c>
      <c r="DA12" s="75" t="str">
        <f>DF7</f>
        <v>-</v>
      </c>
      <c r="DB12" s="75" t="str">
        <f>DG7</f>
        <v>-</v>
      </c>
      <c r="DC12" s="75" t="str">
        <f>DH7</f>
        <v>-</v>
      </c>
      <c r="DD12" s="75">
        <f>DI7</f>
        <v>31.6</v>
      </c>
      <c r="DE12" s="75">
        <f>DJ7</f>
        <v>30.4</v>
      </c>
      <c r="DF12" s="65"/>
      <c r="DG12" s="65"/>
      <c r="DH12" s="65"/>
      <c r="DI12" s="65"/>
      <c r="DJ12" s="74" t="s">
        <v>158</v>
      </c>
      <c r="DK12" s="75" t="str">
        <f>DP7</f>
        <v>-</v>
      </c>
      <c r="DL12" s="75" t="str">
        <f>DQ7</f>
        <v>-</v>
      </c>
      <c r="DM12" s="75" t="str">
        <f>DR7</f>
        <v>-</v>
      </c>
      <c r="DN12" s="75">
        <f>DS7</f>
        <v>5</v>
      </c>
      <c r="DO12" s="75">
        <f>DT7</f>
        <v>3.9</v>
      </c>
      <c r="DP12" s="65"/>
      <c r="DQ12" s="65"/>
      <c r="DR12" s="65"/>
      <c r="DS12" s="65"/>
      <c r="DT12" s="74" t="s">
        <v>159</v>
      </c>
      <c r="DU12" s="75" t="str">
        <f>DZ7</f>
        <v>-</v>
      </c>
      <c r="DV12" s="75" t="str">
        <f>EA7</f>
        <v>-</v>
      </c>
      <c r="DW12" s="75" t="str">
        <f>EB7</f>
        <v>-</v>
      </c>
      <c r="DX12" s="75">
        <f>EC7</f>
        <v>201.7</v>
      </c>
      <c r="DY12" s="75">
        <f>ED7</f>
        <v>192.3</v>
      </c>
      <c r="DZ12" s="65"/>
      <c r="EA12" s="65"/>
      <c r="EB12" s="65"/>
      <c r="EC12" s="65"/>
      <c r="ED12" s="74" t="s">
        <v>158</v>
      </c>
      <c r="EE12" s="75" t="str">
        <f>EJ7</f>
        <v>-</v>
      </c>
      <c r="EF12" s="75" t="str">
        <f>EK7</f>
        <v>-</v>
      </c>
      <c r="EG12" s="75" t="str">
        <f>EL7</f>
        <v>-</v>
      </c>
      <c r="EH12" s="75" t="str">
        <f>EM7</f>
        <v>-</v>
      </c>
      <c r="EI12" s="75" t="str">
        <f>EN7</f>
        <v>-</v>
      </c>
      <c r="EJ12" s="65"/>
      <c r="EK12" s="65"/>
      <c r="EL12" s="65"/>
      <c r="EM12" s="65"/>
      <c r="EN12" s="74" t="s">
        <v>158</v>
      </c>
      <c r="EO12" s="75" t="str">
        <f>ET7</f>
        <v>-</v>
      </c>
      <c r="EP12" s="75" t="str">
        <f>EU7</f>
        <v>-</v>
      </c>
      <c r="EQ12" s="75" t="str">
        <f>EV7</f>
        <v>-</v>
      </c>
      <c r="ER12" s="75">
        <f>EW7</f>
        <v>87.9</v>
      </c>
      <c r="ES12" s="75">
        <f>EX7</f>
        <v>82.3</v>
      </c>
      <c r="ET12" s="65"/>
      <c r="EU12" s="65"/>
      <c r="EV12" s="65"/>
      <c r="EW12" s="65"/>
      <c r="EX12" s="65"/>
      <c r="EY12" s="74" t="s">
        <v>158</v>
      </c>
      <c r="EZ12" s="75" t="str">
        <f>IF($EZ$8,FE7,"-")</f>
        <v>-</v>
      </c>
      <c r="FA12" s="75" t="str">
        <f>IF($EZ$8,FF7,"-")</f>
        <v>-</v>
      </c>
      <c r="FB12" s="75" t="str">
        <f>IF($EZ$8,FG7,"-")</f>
        <v>-</v>
      </c>
      <c r="FC12" s="75" t="str">
        <f>IF($EZ$8,FH7,"-")</f>
        <v>-</v>
      </c>
      <c r="FD12" s="75" t="str">
        <f>IF($EZ$8,FI7,"-")</f>
        <v>-</v>
      </c>
      <c r="FE12" s="65"/>
      <c r="FF12" s="65"/>
      <c r="FG12" s="65"/>
      <c r="FH12" s="65"/>
      <c r="FI12" s="74" t="s">
        <v>158</v>
      </c>
      <c r="FJ12" s="75" t="str">
        <f>IF($FJ$8,FO7,"-")</f>
        <v>-</v>
      </c>
      <c r="FK12" s="75" t="str">
        <f>IF($FJ$8,FP7,"-")</f>
        <v>-</v>
      </c>
      <c r="FL12" s="75" t="str">
        <f>IF($FJ$8,FQ7,"-")</f>
        <v>-</v>
      </c>
      <c r="FM12" s="75" t="str">
        <f>IF($FJ$8,FR7,"-")</f>
        <v>-</v>
      </c>
      <c r="FN12" s="75" t="str">
        <f>IF($FJ$8,FS7,"-")</f>
        <v>-</v>
      </c>
      <c r="FO12" s="65"/>
      <c r="FP12" s="65"/>
      <c r="FQ12" s="65"/>
      <c r="FR12" s="65"/>
      <c r="FS12" s="74" t="s">
        <v>158</v>
      </c>
      <c r="FT12" s="75" t="str">
        <f>IF($FT$8,FY7,"-")</f>
        <v>-</v>
      </c>
      <c r="FU12" s="75" t="str">
        <f>IF($FT$8,FZ7,"-")</f>
        <v>-</v>
      </c>
      <c r="FV12" s="75" t="str">
        <f>IF($FT$8,GA7,"-")</f>
        <v>-</v>
      </c>
      <c r="FW12" s="75" t="str">
        <f>IF($FT$8,GB7,"-")</f>
        <v>-</v>
      </c>
      <c r="FX12" s="75" t="str">
        <f>IF($FT$8,GC7,"-")</f>
        <v>-</v>
      </c>
      <c r="FY12" s="65"/>
      <c r="FZ12" s="65"/>
      <c r="GA12" s="65"/>
      <c r="GB12" s="65"/>
      <c r="GC12" s="74" t="s">
        <v>158</v>
      </c>
      <c r="GD12" s="75" t="str">
        <f>IF($GD$8,GI7,"-")</f>
        <v>-</v>
      </c>
      <c r="GE12" s="75" t="str">
        <f>IF($GD$8,GJ7,"-")</f>
        <v>-</v>
      </c>
      <c r="GF12" s="75" t="str">
        <f>IF($GD$8,GK7,"-")</f>
        <v>-</v>
      </c>
      <c r="GG12" s="75" t="str">
        <f>IF($GD$8,GL7,"-")</f>
        <v>-</v>
      </c>
      <c r="GH12" s="75" t="str">
        <f>IF($GD$8,GM7,"-")</f>
        <v>-</v>
      </c>
      <c r="GI12" s="65"/>
      <c r="GJ12" s="65"/>
      <c r="GK12" s="65"/>
      <c r="GL12" s="65"/>
      <c r="GM12" s="74" t="s">
        <v>158</v>
      </c>
      <c r="GN12" s="75" t="str">
        <f>IF($GN$8,GS7,"-")</f>
        <v>-</v>
      </c>
      <c r="GO12" s="75" t="str">
        <f>IF($GN$8,GT7,"-")</f>
        <v>-</v>
      </c>
      <c r="GP12" s="75" t="str">
        <f>IF($GN$8,GU7,"-")</f>
        <v>-</v>
      </c>
      <c r="GQ12" s="75" t="str">
        <f>IF($GN$8,GV7,"-")</f>
        <v>-</v>
      </c>
      <c r="GR12" s="75" t="str">
        <f>IF($GN$8,GW7,"-")</f>
        <v>-</v>
      </c>
      <c r="GS12" s="65"/>
      <c r="GT12" s="65"/>
      <c r="GU12" s="65"/>
      <c r="GV12" s="65"/>
      <c r="GW12" s="65"/>
      <c r="GX12" s="74" t="s">
        <v>158</v>
      </c>
      <c r="GY12" s="75" t="str">
        <f>IF($GY$8,HD7,"-")</f>
        <v>-</v>
      </c>
      <c r="GZ12" s="75" t="str">
        <f>IF($GY$8,HE7,"-")</f>
        <v>-</v>
      </c>
      <c r="HA12" s="75" t="str">
        <f>IF($GY$8,HF7,"-")</f>
        <v>-</v>
      </c>
      <c r="HB12" s="75" t="str">
        <f>IF($GY$8,HG7,"-")</f>
        <v>-</v>
      </c>
      <c r="HC12" s="75" t="str">
        <f>IF($GY$8,HH7,"-")</f>
        <v>-</v>
      </c>
      <c r="HD12" s="65"/>
      <c r="HE12" s="65"/>
      <c r="HF12" s="65"/>
      <c r="HG12" s="65"/>
      <c r="HH12" s="74" t="s">
        <v>158</v>
      </c>
      <c r="HI12" s="75" t="str">
        <f>IF($HI$8,HN7,"-")</f>
        <v>-</v>
      </c>
      <c r="HJ12" s="75" t="str">
        <f>IF($HI$8,HO7,"-")</f>
        <v>-</v>
      </c>
      <c r="HK12" s="75" t="str">
        <f>IF($HI$8,HP7,"-")</f>
        <v>-</v>
      </c>
      <c r="HL12" s="75" t="str">
        <f>IF($HI$8,HQ7,"-")</f>
        <v>-</v>
      </c>
      <c r="HM12" s="75" t="str">
        <f>IF($HI$8,HR7,"-")</f>
        <v>-</v>
      </c>
      <c r="HN12" s="65"/>
      <c r="HO12" s="65"/>
      <c r="HP12" s="65"/>
      <c r="HQ12" s="65"/>
      <c r="HR12" s="74" t="s">
        <v>158</v>
      </c>
      <c r="HS12" s="75" t="str">
        <f>IF($HS$8,HX7,"-")</f>
        <v>-</v>
      </c>
      <c r="HT12" s="75" t="str">
        <f>IF($HS$8,HY7,"-")</f>
        <v>-</v>
      </c>
      <c r="HU12" s="75" t="str">
        <f>IF($HS$8,HZ7,"-")</f>
        <v>-</v>
      </c>
      <c r="HV12" s="75" t="str">
        <f>IF($HS$8,IA7,"-")</f>
        <v>-</v>
      </c>
      <c r="HW12" s="75" t="str">
        <f>IF($HS$8,IB7,"-")</f>
        <v>-</v>
      </c>
      <c r="HX12" s="65"/>
      <c r="HY12" s="65"/>
      <c r="HZ12" s="65"/>
      <c r="IA12" s="65"/>
      <c r="IB12" s="74" t="s">
        <v>158</v>
      </c>
      <c r="IC12" s="75" t="str">
        <f>IF($IC$8,IH7,"-")</f>
        <v>-</v>
      </c>
      <c r="ID12" s="75" t="str">
        <f>IF($IC$8,II7,"-")</f>
        <v>-</v>
      </c>
      <c r="IE12" s="75" t="str">
        <f>IF($IC$8,IJ7,"-")</f>
        <v>-</v>
      </c>
      <c r="IF12" s="75" t="str">
        <f>IF($IC$8,IK7,"-")</f>
        <v>-</v>
      </c>
      <c r="IG12" s="75" t="str">
        <f>IF($IC$8,IL7,"-")</f>
        <v>-</v>
      </c>
      <c r="IH12" s="65"/>
      <c r="II12" s="65"/>
      <c r="IJ12" s="65"/>
      <c r="IK12" s="65"/>
      <c r="IL12" s="74" t="s">
        <v>158</v>
      </c>
      <c r="IM12" s="75" t="str">
        <f>IF($IM$8,IR7,"-")</f>
        <v>-</v>
      </c>
      <c r="IN12" s="75" t="str">
        <f>IF($IM$8,IS7,"-")</f>
        <v>-</v>
      </c>
      <c r="IO12" s="75" t="str">
        <f>IF($IM$8,IT7,"-")</f>
        <v>-</v>
      </c>
      <c r="IP12" s="75" t="str">
        <f>IF($IM$8,IU7,"-")</f>
        <v>-</v>
      </c>
      <c r="IQ12" s="75" t="str">
        <f>IF($IM$8,IV7,"-")</f>
        <v>-</v>
      </c>
      <c r="IR12" s="65"/>
      <c r="IS12" s="65"/>
      <c r="IT12" s="65"/>
      <c r="IU12" s="65"/>
      <c r="IV12" s="65"/>
      <c r="IW12" s="74" t="s">
        <v>158</v>
      </c>
      <c r="IX12" s="75" t="str">
        <f>IF($IX$8,JC7,"-")</f>
        <v>-</v>
      </c>
      <c r="IY12" s="75" t="str">
        <f>IF($IX$8,JD7,"-")</f>
        <v>-</v>
      </c>
      <c r="IZ12" s="75" t="str">
        <f>IF($IX$8,JE7,"-")</f>
        <v>-</v>
      </c>
      <c r="JA12" s="75">
        <f>IF($IX$8,JF7,"-")</f>
        <v>21.1</v>
      </c>
      <c r="JB12" s="75">
        <f>IF($IX$8,JG7,"-")</f>
        <v>18.899999999999999</v>
      </c>
      <c r="JC12" s="65"/>
      <c r="JD12" s="65"/>
      <c r="JE12" s="65"/>
      <c r="JF12" s="65"/>
      <c r="JG12" s="74" t="s">
        <v>158</v>
      </c>
      <c r="JH12" s="75" t="str">
        <f>IF($JH$8,JM7,"-")</f>
        <v>-</v>
      </c>
      <c r="JI12" s="75" t="str">
        <f>IF($JH$8,JN7,"-")</f>
        <v>-</v>
      </c>
      <c r="JJ12" s="75" t="str">
        <f>IF($JH$8,JO7,"-")</f>
        <v>-</v>
      </c>
      <c r="JK12" s="75">
        <f>IF($JH$8,JP7,"-")</f>
        <v>17.100000000000001</v>
      </c>
      <c r="JL12" s="75">
        <f>IF($JH$8,JQ7,"-")</f>
        <v>8.5</v>
      </c>
      <c r="JM12" s="65"/>
      <c r="JN12" s="65"/>
      <c r="JO12" s="65"/>
      <c r="JP12" s="65"/>
      <c r="JQ12" s="74" t="s">
        <v>158</v>
      </c>
      <c r="JR12" s="75" t="str">
        <f>IF($JR$8,JW7,"-")</f>
        <v>-</v>
      </c>
      <c r="JS12" s="75" t="str">
        <f>IF($JR$8,JX7,"-")</f>
        <v>-</v>
      </c>
      <c r="JT12" s="75" t="str">
        <f>IF($JR$8,JY7,"-")</f>
        <v>-</v>
      </c>
      <c r="JU12" s="75">
        <f>IF($JR$8,JZ7,"-")</f>
        <v>450.4</v>
      </c>
      <c r="JV12" s="75">
        <f>IF($JR$8,KA7,"-")</f>
        <v>506.5</v>
      </c>
      <c r="JW12" s="65"/>
      <c r="JX12" s="65"/>
      <c r="JY12" s="65"/>
      <c r="JZ12" s="65"/>
      <c r="KA12" s="74" t="s">
        <v>158</v>
      </c>
      <c r="KB12" s="75" t="str">
        <f>IF($KB$8,KG7,"-")</f>
        <v>-</v>
      </c>
      <c r="KC12" s="75" t="str">
        <f>IF($KB$8,KH7,"-")</f>
        <v>-</v>
      </c>
      <c r="KD12" s="75" t="str">
        <f>IF($KB$8,KI7,"-")</f>
        <v>-</v>
      </c>
      <c r="KE12" s="75" t="str">
        <f>IF($KB$8,KJ7,"-")</f>
        <v>-</v>
      </c>
      <c r="KF12" s="75" t="str">
        <f>IF($KB$8,KK7,"-")</f>
        <v>-</v>
      </c>
      <c r="KG12" s="65"/>
      <c r="KH12" s="65"/>
      <c r="KI12" s="65"/>
      <c r="KJ12" s="65"/>
      <c r="KK12" s="74" t="s">
        <v>158</v>
      </c>
      <c r="KL12" s="75" t="str">
        <f>IF($KL$8,KQ7,"-")</f>
        <v>-</v>
      </c>
      <c r="KM12" s="75" t="str">
        <f>IF($KL$8,KR7,"-")</f>
        <v>-</v>
      </c>
      <c r="KN12" s="75" t="str">
        <f>IF($KL$8,KS7,"-")</f>
        <v>-</v>
      </c>
      <c r="KO12" s="75">
        <f>IF($KL$8,KT7,"-")</f>
        <v>96.5</v>
      </c>
      <c r="KP12" s="75">
        <f>IF($KL$8,KU7,"-")</f>
        <v>98.5</v>
      </c>
      <c r="KQ12" s="65"/>
      <c r="KR12" s="65"/>
      <c r="KS12" s="65"/>
      <c r="KT12" s="65"/>
      <c r="KU12" s="65"/>
      <c r="KV12" s="74" t="s">
        <v>158</v>
      </c>
      <c r="KW12" s="75" t="str">
        <f>IF($KW$8,LB7,"-")</f>
        <v>-</v>
      </c>
      <c r="KX12" s="75" t="str">
        <f>IF($KW$8,LC7,"-")</f>
        <v>-</v>
      </c>
      <c r="KY12" s="75" t="str">
        <f>IF($KW$8,LD7,"-")</f>
        <v>-</v>
      </c>
      <c r="KZ12" s="75" t="str">
        <f>IF($KW$8,LE7,"-")</f>
        <v>-</v>
      </c>
      <c r="LA12" s="75" t="str">
        <f>IF($KW$8,LF7,"-")</f>
        <v>-</v>
      </c>
      <c r="LB12" s="65"/>
      <c r="LC12" s="65"/>
      <c r="LD12" s="65"/>
      <c r="LE12" s="65"/>
      <c r="LF12" s="74" t="s">
        <v>158</v>
      </c>
      <c r="LG12" s="75" t="str">
        <f>IF($LG$8,LL7,"-")</f>
        <v>-</v>
      </c>
      <c r="LH12" s="75" t="str">
        <f>IF($LG$8,LM7,"-")</f>
        <v>-</v>
      </c>
      <c r="LI12" s="75" t="str">
        <f>IF($LG$8,LN7,"-")</f>
        <v>-</v>
      </c>
      <c r="LJ12" s="75" t="str">
        <f>IF($LG$8,LO7,"-")</f>
        <v>-</v>
      </c>
      <c r="LK12" s="75" t="str">
        <f>IF($LG$8,LP7,"-")</f>
        <v>-</v>
      </c>
      <c r="LL12" s="65"/>
      <c r="LM12" s="65"/>
      <c r="LN12" s="65"/>
      <c r="LO12" s="65"/>
      <c r="LP12" s="74" t="s">
        <v>158</v>
      </c>
      <c r="LQ12" s="75" t="str">
        <f>IF($LQ$8,LV7,"-")</f>
        <v>-</v>
      </c>
      <c r="LR12" s="75" t="str">
        <f>IF($LQ$8,LW7,"-")</f>
        <v>-</v>
      </c>
      <c r="LS12" s="75" t="str">
        <f>IF($LQ$8,LX7,"-")</f>
        <v>-</v>
      </c>
      <c r="LT12" s="75" t="str">
        <f>IF($LQ$8,LY7,"-")</f>
        <v>-</v>
      </c>
      <c r="LU12" s="75" t="str">
        <f>IF($LQ$8,LZ7,"-")</f>
        <v>-</v>
      </c>
      <c r="LV12" s="65"/>
      <c r="LW12" s="65"/>
      <c r="LX12" s="65"/>
      <c r="LY12" s="65"/>
      <c r="LZ12" s="74" t="s">
        <v>158</v>
      </c>
      <c r="MA12" s="75" t="str">
        <f>IF($MA$8,MF7,"-")</f>
        <v>-</v>
      </c>
      <c r="MB12" s="75" t="str">
        <f>IF($MA$8,MG7,"-")</f>
        <v>-</v>
      </c>
      <c r="MC12" s="75" t="str">
        <f>IF($MA$8,MH7,"-")</f>
        <v>-</v>
      </c>
      <c r="MD12" s="75" t="str">
        <f>IF($MA$8,MI7,"-")</f>
        <v>-</v>
      </c>
      <c r="ME12" s="75" t="str">
        <f>IF($MA$8,MJ7,"-")</f>
        <v>-</v>
      </c>
      <c r="MF12" s="65"/>
      <c r="MG12" s="65"/>
      <c r="MH12" s="65"/>
      <c r="MI12" s="65"/>
      <c r="MJ12" s="74" t="s">
        <v>158</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161</v>
      </c>
      <c r="C14" s="79"/>
      <c r="D14" s="80"/>
      <c r="E14" s="79"/>
      <c r="F14" s="188" t="s">
        <v>162</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163</v>
      </c>
      <c r="C15" s="178"/>
      <c r="D15" s="80"/>
      <c r="E15" s="77">
        <v>1</v>
      </c>
      <c r="F15" s="178" t="s">
        <v>164</v>
      </c>
      <c r="G15" s="178"/>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167</v>
      </c>
      <c r="C16" s="178"/>
      <c r="D16" s="80"/>
      <c r="E16" s="77">
        <f>E15+1</f>
        <v>2</v>
      </c>
      <c r="F16" s="178" t="s">
        <v>99</v>
      </c>
      <c r="G16" s="178"/>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169</v>
      </c>
      <c r="C17" s="178"/>
      <c r="D17" s="80"/>
      <c r="E17" s="77">
        <f t="shared" ref="E17" si="8">E16+1</f>
        <v>3</v>
      </c>
      <c r="F17" s="178" t="s">
        <v>170</v>
      </c>
      <c r="G17" s="178"/>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t="e">
        <f>IF(AY7="-",NA(),AY7)</f>
        <v>#N/A</v>
      </c>
      <c r="AZ17" s="85" t="e">
        <f t="shared" ref="AZ17:BC17" si="9">IF(AZ7="-",NA(),AZ7)</f>
        <v>#N/A</v>
      </c>
      <c r="BA17" s="85" t="e">
        <f t="shared" si="9"/>
        <v>#N/A</v>
      </c>
      <c r="BB17" s="85">
        <f t="shared" si="9"/>
        <v>635.5</v>
      </c>
      <c r="BC17" s="85">
        <f t="shared" si="9"/>
        <v>184.8</v>
      </c>
      <c r="BD17" s="80"/>
      <c r="BE17" s="80"/>
      <c r="BF17" s="80"/>
      <c r="BG17" s="80"/>
      <c r="BH17" s="80"/>
      <c r="BI17" s="84" t="s">
        <v>173</v>
      </c>
      <c r="BJ17" s="85" t="e">
        <f>IF(BJ7="-",NA(),BJ7)</f>
        <v>#N/A</v>
      </c>
      <c r="BK17" s="85" t="e">
        <f t="shared" ref="BK17:BN17" si="10">IF(BK7="-",NA(),BK7)</f>
        <v>#N/A</v>
      </c>
      <c r="BL17" s="85" t="e">
        <f t="shared" si="10"/>
        <v>#N/A</v>
      </c>
      <c r="BM17" s="85">
        <f t="shared" si="10"/>
        <v>625.9</v>
      </c>
      <c r="BN17" s="85">
        <f t="shared" si="10"/>
        <v>253</v>
      </c>
      <c r="BO17" s="80"/>
      <c r="BP17" s="80"/>
      <c r="BQ17" s="80"/>
      <c r="BR17" s="80"/>
      <c r="BS17" s="80"/>
      <c r="BT17" s="84" t="s">
        <v>172</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172</v>
      </c>
      <c r="CF17" s="85" t="e">
        <f>IF(CF7="-",NA(),CF7)</f>
        <v>#N/A</v>
      </c>
      <c r="CG17" s="85" t="e">
        <f t="shared" ref="CG17:CJ17" si="12">IF(CG7="-",NA(),CG7)</f>
        <v>#N/A</v>
      </c>
      <c r="CH17" s="85" t="e">
        <f t="shared" si="12"/>
        <v>#N/A</v>
      </c>
      <c r="CI17" s="85">
        <f t="shared" si="12"/>
        <v>3885.5</v>
      </c>
      <c r="CJ17" s="85">
        <f t="shared" si="12"/>
        <v>13491.2</v>
      </c>
      <c r="CK17" s="80"/>
      <c r="CL17" s="80"/>
      <c r="CM17" s="80"/>
      <c r="CN17" s="80"/>
      <c r="CO17" s="84" t="s">
        <v>172</v>
      </c>
      <c r="CP17" s="86" t="e">
        <f>IF(CP7="-",NA(),CP7)</f>
        <v>#N/A</v>
      </c>
      <c r="CQ17" s="86" t="e">
        <f t="shared" ref="CQ17:CT17" si="13">IF(CQ7="-",NA(),CQ7)</f>
        <v>#N/A</v>
      </c>
      <c r="CR17" s="86" t="e">
        <f t="shared" si="13"/>
        <v>#N/A</v>
      </c>
      <c r="CS17" s="86">
        <f t="shared" si="13"/>
        <v>443704</v>
      </c>
      <c r="CT17" s="86">
        <f t="shared" si="13"/>
        <v>297666</v>
      </c>
      <c r="CU17" s="80"/>
      <c r="CV17" s="80"/>
      <c r="CW17" s="80"/>
      <c r="CX17" s="80"/>
      <c r="CY17" s="80"/>
      <c r="CZ17" s="84" t="s">
        <v>172</v>
      </c>
      <c r="DA17" s="85" t="e">
        <f>IF(DA7="-",NA(),DA7)</f>
        <v>#N/A</v>
      </c>
      <c r="DB17" s="85" t="e">
        <f t="shared" ref="DB17:DE17" si="14">IF(DB7="-",NA(),DB7)</f>
        <v>#N/A</v>
      </c>
      <c r="DC17" s="85" t="e">
        <f t="shared" si="14"/>
        <v>#N/A</v>
      </c>
      <c r="DD17" s="85">
        <f t="shared" si="14"/>
        <v>36.700000000000003</v>
      </c>
      <c r="DE17" s="85">
        <f t="shared" si="14"/>
        <v>33.700000000000003</v>
      </c>
      <c r="DF17" s="80"/>
      <c r="DG17" s="80"/>
      <c r="DH17" s="80"/>
      <c r="DI17" s="80"/>
      <c r="DJ17" s="84" t="s">
        <v>172</v>
      </c>
      <c r="DK17" s="85" t="e">
        <f>IF(DK7="-",NA(),DK7)</f>
        <v>#N/A</v>
      </c>
      <c r="DL17" s="85" t="e">
        <f t="shared" ref="DL17:DO17" si="15">IF(DL7="-",NA(),DL7)</f>
        <v>#N/A</v>
      </c>
      <c r="DM17" s="85" t="e">
        <f t="shared" si="15"/>
        <v>#N/A</v>
      </c>
      <c r="DN17" s="85">
        <f t="shared" si="15"/>
        <v>0</v>
      </c>
      <c r="DO17" s="85">
        <f t="shared" si="15"/>
        <v>0.3</v>
      </c>
      <c r="DP17" s="80"/>
      <c r="DQ17" s="80"/>
      <c r="DR17" s="80"/>
      <c r="DS17" s="80"/>
      <c r="DT17" s="84" t="s">
        <v>172</v>
      </c>
      <c r="DU17" s="85" t="e">
        <f>IF(DU7="-",NA(),DU7)</f>
        <v>#N/A</v>
      </c>
      <c r="DV17" s="85" t="e">
        <f t="shared" ref="DV17:DY17" si="16">IF(DV7="-",NA(),DV7)</f>
        <v>#N/A</v>
      </c>
      <c r="DW17" s="85" t="e">
        <f t="shared" si="16"/>
        <v>#N/A</v>
      </c>
      <c r="DX17" s="85">
        <f t="shared" si="16"/>
        <v>557</v>
      </c>
      <c r="DY17" s="85">
        <f t="shared" si="16"/>
        <v>591.6</v>
      </c>
      <c r="DZ17" s="80"/>
      <c r="EA17" s="80"/>
      <c r="EB17" s="80"/>
      <c r="EC17" s="80"/>
      <c r="ED17" s="84" t="s">
        <v>173</v>
      </c>
      <c r="EE17" s="85" t="e">
        <f>IF(EE7="-",NA(),EE7)</f>
        <v>#N/A</v>
      </c>
      <c r="EF17" s="85" t="e">
        <f t="shared" ref="EF17:EI17" si="17">IF(EF7="-",NA(),EF7)</f>
        <v>#N/A</v>
      </c>
      <c r="EG17" s="85" t="e">
        <f t="shared" si="17"/>
        <v>#N/A</v>
      </c>
      <c r="EH17" s="85" t="e">
        <f t="shared" si="17"/>
        <v>#N/A</v>
      </c>
      <c r="EI17" s="85" t="e">
        <f t="shared" si="17"/>
        <v>#N/A</v>
      </c>
      <c r="EJ17" s="80"/>
      <c r="EK17" s="80"/>
      <c r="EL17" s="80"/>
      <c r="EM17" s="80"/>
      <c r="EN17" s="84" t="s">
        <v>174</v>
      </c>
      <c r="EO17" s="85" t="e">
        <f>IF(EO7="-",NA(),EO7)</f>
        <v>#N/A</v>
      </c>
      <c r="EP17" s="85" t="e">
        <f t="shared" ref="EP17:ES17" si="18">IF(EP7="-",NA(),EP7)</f>
        <v>#N/A</v>
      </c>
      <c r="EQ17" s="85" t="e">
        <f t="shared" si="18"/>
        <v>#N/A</v>
      </c>
      <c r="ER17" s="85">
        <f t="shared" si="18"/>
        <v>100</v>
      </c>
      <c r="ES17" s="85">
        <f t="shared" si="18"/>
        <v>100</v>
      </c>
      <c r="ET17" s="80"/>
      <c r="EU17" s="80"/>
      <c r="EV17" s="80"/>
      <c r="EW17" s="80"/>
      <c r="EX17" s="80"/>
      <c r="EY17" s="84" t="s">
        <v>172</v>
      </c>
      <c r="EZ17" s="85" t="e">
        <f>IF(EZ7="-",NA(),EZ7)</f>
        <v>#N/A</v>
      </c>
      <c r="FA17" s="85" t="e">
        <f t="shared" ref="FA17:FD17" si="19">IF(FA7="-",NA(),FA7)</f>
        <v>#N/A</v>
      </c>
      <c r="FB17" s="85" t="e">
        <f t="shared" si="19"/>
        <v>#N/A</v>
      </c>
      <c r="FC17" s="85" t="e">
        <f t="shared" si="19"/>
        <v>#N/A</v>
      </c>
      <c r="FD17" s="85" t="e">
        <f t="shared" si="19"/>
        <v>#N/A</v>
      </c>
      <c r="FE17" s="80"/>
      <c r="FF17" s="80"/>
      <c r="FG17" s="80"/>
      <c r="FH17" s="80"/>
      <c r="FI17" s="84" t="s">
        <v>174</v>
      </c>
      <c r="FJ17" s="85" t="e">
        <f>IF(FJ7="-",NA(),FJ7)</f>
        <v>#N/A</v>
      </c>
      <c r="FK17" s="85" t="e">
        <f t="shared" ref="FK17:FN17" si="20">IF(FK7="-",NA(),FK7)</f>
        <v>#N/A</v>
      </c>
      <c r="FL17" s="85" t="e">
        <f t="shared" si="20"/>
        <v>#N/A</v>
      </c>
      <c r="FM17" s="85" t="e">
        <f t="shared" si="20"/>
        <v>#N/A</v>
      </c>
      <c r="FN17" s="85" t="e">
        <f t="shared" si="20"/>
        <v>#N/A</v>
      </c>
      <c r="FO17" s="80"/>
      <c r="FP17" s="80"/>
      <c r="FQ17" s="80"/>
      <c r="FR17" s="80"/>
      <c r="FS17" s="84" t="s">
        <v>172</v>
      </c>
      <c r="FT17" s="85" t="e">
        <f>IF(FT7="-",NA(),FT7)</f>
        <v>#N/A</v>
      </c>
      <c r="FU17" s="85" t="e">
        <f t="shared" ref="FU17:FX17" si="21">IF(FU7="-",NA(),FU7)</f>
        <v>#N/A</v>
      </c>
      <c r="FV17" s="85" t="e">
        <f t="shared" si="21"/>
        <v>#N/A</v>
      </c>
      <c r="FW17" s="85" t="e">
        <f t="shared" si="21"/>
        <v>#N/A</v>
      </c>
      <c r="FX17" s="85" t="e">
        <f t="shared" si="21"/>
        <v>#N/A</v>
      </c>
      <c r="FY17" s="80"/>
      <c r="FZ17" s="80"/>
      <c r="GA17" s="80"/>
      <c r="GB17" s="80"/>
      <c r="GC17" s="84" t="s">
        <v>174</v>
      </c>
      <c r="GD17" s="85" t="e">
        <f>IF(GD7="-",NA(),GD7)</f>
        <v>#N/A</v>
      </c>
      <c r="GE17" s="85" t="e">
        <f t="shared" ref="GE17:GH17" si="22">IF(GE7="-",NA(),GE7)</f>
        <v>#N/A</v>
      </c>
      <c r="GF17" s="85" t="e">
        <f t="shared" si="22"/>
        <v>#N/A</v>
      </c>
      <c r="GG17" s="85" t="e">
        <f t="shared" si="22"/>
        <v>#N/A</v>
      </c>
      <c r="GH17" s="85" t="e">
        <f t="shared" si="22"/>
        <v>#N/A</v>
      </c>
      <c r="GI17" s="80"/>
      <c r="GJ17" s="80"/>
      <c r="GK17" s="80"/>
      <c r="GL17" s="80"/>
      <c r="GM17" s="84" t="s">
        <v>172</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174</v>
      </c>
      <c r="GY17" s="85" t="e">
        <f>IF(GY7="-",NA(),GY7)</f>
        <v>#N/A</v>
      </c>
      <c r="GZ17" s="85" t="e">
        <f t="shared" ref="GZ17:HC17" si="24">IF(GZ7="-",NA(),GZ7)</f>
        <v>#N/A</v>
      </c>
      <c r="HA17" s="85" t="e">
        <f t="shared" si="24"/>
        <v>#N/A</v>
      </c>
      <c r="HB17" s="85" t="e">
        <f t="shared" si="24"/>
        <v>#N/A</v>
      </c>
      <c r="HC17" s="85" t="e">
        <f t="shared" si="24"/>
        <v>#N/A</v>
      </c>
      <c r="HD17" s="80"/>
      <c r="HE17" s="80"/>
      <c r="HF17" s="80"/>
      <c r="HG17" s="80"/>
      <c r="HH17" s="84" t="s">
        <v>174</v>
      </c>
      <c r="HI17" s="85" t="e">
        <f>IF(HI7="-",NA(),HI7)</f>
        <v>#N/A</v>
      </c>
      <c r="HJ17" s="85" t="e">
        <f t="shared" ref="HJ17:HM17" si="25">IF(HJ7="-",NA(),HJ7)</f>
        <v>#N/A</v>
      </c>
      <c r="HK17" s="85" t="e">
        <f t="shared" si="25"/>
        <v>#N/A</v>
      </c>
      <c r="HL17" s="85" t="e">
        <f t="shared" si="25"/>
        <v>#N/A</v>
      </c>
      <c r="HM17" s="85" t="e">
        <f t="shared" si="25"/>
        <v>#N/A</v>
      </c>
      <c r="HN17" s="80"/>
      <c r="HO17" s="80"/>
      <c r="HP17" s="80"/>
      <c r="HQ17" s="80"/>
      <c r="HR17" s="84" t="s">
        <v>172</v>
      </c>
      <c r="HS17" s="85" t="e">
        <f>IF(HS7="-",NA(),HS7)</f>
        <v>#N/A</v>
      </c>
      <c r="HT17" s="85" t="e">
        <f t="shared" ref="HT17:HW17" si="26">IF(HT7="-",NA(),HT7)</f>
        <v>#N/A</v>
      </c>
      <c r="HU17" s="85" t="e">
        <f t="shared" si="26"/>
        <v>#N/A</v>
      </c>
      <c r="HV17" s="85" t="e">
        <f t="shared" si="26"/>
        <v>#N/A</v>
      </c>
      <c r="HW17" s="85" t="e">
        <f t="shared" si="26"/>
        <v>#N/A</v>
      </c>
      <c r="HX17" s="80"/>
      <c r="HY17" s="80"/>
      <c r="HZ17" s="80"/>
      <c r="IA17" s="80"/>
      <c r="IB17" s="84" t="s">
        <v>172</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t="e">
        <f>IF(IX7="-",NA(),IX7)</f>
        <v>#N/A</v>
      </c>
      <c r="IY17" s="85" t="e">
        <f t="shared" ref="IY17:JB17" si="29">IF(IY7="-",NA(),IY7)</f>
        <v>#N/A</v>
      </c>
      <c r="IZ17" s="85" t="e">
        <f t="shared" si="29"/>
        <v>#N/A</v>
      </c>
      <c r="JA17" s="85">
        <f t="shared" si="29"/>
        <v>36.700000000000003</v>
      </c>
      <c r="JB17" s="85">
        <f t="shared" si="29"/>
        <v>33.700000000000003</v>
      </c>
      <c r="JC17" s="80"/>
      <c r="JD17" s="80"/>
      <c r="JE17" s="80"/>
      <c r="JF17" s="80"/>
      <c r="JG17" s="84" t="s">
        <v>172</v>
      </c>
      <c r="JH17" s="85" t="e">
        <f>IF(JH7="-",NA(),JH7)</f>
        <v>#N/A</v>
      </c>
      <c r="JI17" s="85" t="e">
        <f t="shared" ref="JI17:JL17" si="30">IF(JI7="-",NA(),JI7)</f>
        <v>#N/A</v>
      </c>
      <c r="JJ17" s="85" t="e">
        <f t="shared" si="30"/>
        <v>#N/A</v>
      </c>
      <c r="JK17" s="85">
        <f t="shared" si="30"/>
        <v>0</v>
      </c>
      <c r="JL17" s="85">
        <f t="shared" si="30"/>
        <v>0.3</v>
      </c>
      <c r="JM17" s="80"/>
      <c r="JN17" s="80"/>
      <c r="JO17" s="80"/>
      <c r="JP17" s="80"/>
      <c r="JQ17" s="84" t="s">
        <v>174</v>
      </c>
      <c r="JR17" s="85" t="e">
        <f>IF(JR7="-",NA(),JR7)</f>
        <v>#N/A</v>
      </c>
      <c r="JS17" s="85" t="e">
        <f t="shared" ref="JS17:JV17" si="31">IF(JS7="-",NA(),JS7)</f>
        <v>#N/A</v>
      </c>
      <c r="JT17" s="85" t="e">
        <f t="shared" si="31"/>
        <v>#N/A</v>
      </c>
      <c r="JU17" s="85">
        <f t="shared" si="31"/>
        <v>557</v>
      </c>
      <c r="JV17" s="85">
        <f t="shared" si="31"/>
        <v>591.6</v>
      </c>
      <c r="JW17" s="80"/>
      <c r="JX17" s="80"/>
      <c r="JY17" s="80"/>
      <c r="JZ17" s="80"/>
      <c r="KA17" s="84" t="s">
        <v>172</v>
      </c>
      <c r="KB17" s="85" t="e">
        <f>IF(KB7="-",NA(),KB7)</f>
        <v>#N/A</v>
      </c>
      <c r="KC17" s="85" t="e">
        <f t="shared" ref="KC17:KF17" si="32">IF(KC7="-",NA(),KC7)</f>
        <v>#N/A</v>
      </c>
      <c r="KD17" s="85" t="e">
        <f t="shared" si="32"/>
        <v>#N/A</v>
      </c>
      <c r="KE17" s="85" t="e">
        <f t="shared" si="32"/>
        <v>#N/A</v>
      </c>
      <c r="KF17" s="85" t="e">
        <f t="shared" si="32"/>
        <v>#N/A</v>
      </c>
      <c r="KG17" s="80"/>
      <c r="KH17" s="80"/>
      <c r="KI17" s="80"/>
      <c r="KJ17" s="80"/>
      <c r="KK17" s="84" t="s">
        <v>174</v>
      </c>
      <c r="KL17" s="85" t="e">
        <f>IF(KL7="-",NA(),KL7)</f>
        <v>#N/A</v>
      </c>
      <c r="KM17" s="85" t="e">
        <f t="shared" ref="KM17:KP17" si="33">IF(KM7="-",NA(),KM7)</f>
        <v>#N/A</v>
      </c>
      <c r="KN17" s="85" t="e">
        <f t="shared" si="33"/>
        <v>#N/A</v>
      </c>
      <c r="KO17" s="85">
        <f t="shared" si="33"/>
        <v>100</v>
      </c>
      <c r="KP17" s="85">
        <f t="shared" si="33"/>
        <v>100</v>
      </c>
      <c r="KQ17" s="80"/>
      <c r="KR17" s="80"/>
      <c r="KS17" s="80"/>
      <c r="KT17" s="80"/>
      <c r="KU17" s="80"/>
      <c r="KV17" s="84" t="s">
        <v>172</v>
      </c>
      <c r="KW17" s="85" t="e">
        <f>IF(KW7="-",NA(),KW7)</f>
        <v>#N/A</v>
      </c>
      <c r="KX17" s="85" t="e">
        <f t="shared" ref="KX17:LA17" si="34">IF(KX7="-",NA(),KX7)</f>
        <v>#N/A</v>
      </c>
      <c r="KY17" s="85" t="e">
        <f t="shared" si="34"/>
        <v>#N/A</v>
      </c>
      <c r="KZ17" s="85" t="e">
        <f t="shared" si="34"/>
        <v>#N/A</v>
      </c>
      <c r="LA17" s="85" t="e">
        <f t="shared" si="34"/>
        <v>#N/A</v>
      </c>
      <c r="LB17" s="80"/>
      <c r="LC17" s="80"/>
      <c r="LD17" s="80"/>
      <c r="LE17" s="80"/>
      <c r="LF17" s="84" t="s">
        <v>173</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172</v>
      </c>
      <c r="MA17" s="85" t="e">
        <f>IF(MA7="-",NA(),MA7)</f>
        <v>#N/A</v>
      </c>
      <c r="MB17" s="85" t="e">
        <f t="shared" ref="MB17:ME17" si="37">IF(MB7="-",NA(),MB7)</f>
        <v>#N/A</v>
      </c>
      <c r="MC17" s="85" t="e">
        <f t="shared" si="37"/>
        <v>#N/A</v>
      </c>
      <c r="MD17" s="85" t="e">
        <f t="shared" si="37"/>
        <v>#N/A</v>
      </c>
      <c r="ME17" s="85" t="e">
        <f t="shared" si="37"/>
        <v>#N/A</v>
      </c>
      <c r="MF17" s="80"/>
      <c r="MG17" s="80"/>
      <c r="MH17" s="80"/>
      <c r="MI17" s="80"/>
      <c r="MJ17" s="84" t="s">
        <v>172</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176</v>
      </c>
      <c r="AY18" s="85" t="e">
        <f>IF(BD7="-",NA(),BD7)</f>
        <v>#N/A</v>
      </c>
      <c r="AZ18" s="85" t="e">
        <f t="shared" ref="AZ18:BC18" si="39">IF(BE7="-",NA(),BE7)</f>
        <v>#N/A</v>
      </c>
      <c r="BA18" s="85" t="e">
        <f t="shared" si="39"/>
        <v>#N/A</v>
      </c>
      <c r="BB18" s="85">
        <f t="shared" si="39"/>
        <v>138.19999999999999</v>
      </c>
      <c r="BC18" s="85">
        <f t="shared" si="39"/>
        <v>135</v>
      </c>
      <c r="BD18" s="80"/>
      <c r="BE18" s="80"/>
      <c r="BF18" s="80"/>
      <c r="BG18" s="80"/>
      <c r="BH18" s="80"/>
      <c r="BI18" s="84" t="s">
        <v>177</v>
      </c>
      <c r="BJ18" s="85" t="e">
        <f>IF(BO7="-",NA(),BO7)</f>
        <v>#N/A</v>
      </c>
      <c r="BK18" s="85" t="e">
        <f t="shared" ref="BK18:BN18" si="40">IF(BP7="-",NA(),BP7)</f>
        <v>#N/A</v>
      </c>
      <c r="BL18" s="85" t="e">
        <f t="shared" si="40"/>
        <v>#N/A</v>
      </c>
      <c r="BM18" s="85">
        <f t="shared" si="40"/>
        <v>227.5</v>
      </c>
      <c r="BN18" s="85">
        <f t="shared" si="40"/>
        <v>238.5</v>
      </c>
      <c r="BO18" s="80"/>
      <c r="BP18" s="80"/>
      <c r="BQ18" s="80"/>
      <c r="BR18" s="80"/>
      <c r="BS18" s="80"/>
      <c r="BT18" s="84" t="s">
        <v>178</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178</v>
      </c>
      <c r="CF18" s="85" t="e">
        <f>IF(CK7="-",NA(),CK7)</f>
        <v>#N/A</v>
      </c>
      <c r="CG18" s="85" t="e">
        <f t="shared" ref="CG18:CJ18" si="42">IF(CL7="-",NA(),CL7)</f>
        <v>#N/A</v>
      </c>
      <c r="CH18" s="85" t="e">
        <f t="shared" si="42"/>
        <v>#N/A</v>
      </c>
      <c r="CI18" s="85">
        <f t="shared" si="42"/>
        <v>17544.5</v>
      </c>
      <c r="CJ18" s="85">
        <f t="shared" si="42"/>
        <v>19886.599999999999</v>
      </c>
      <c r="CK18" s="80"/>
      <c r="CL18" s="80"/>
      <c r="CM18" s="80"/>
      <c r="CN18" s="80"/>
      <c r="CO18" s="84" t="s">
        <v>178</v>
      </c>
      <c r="CP18" s="86" t="e">
        <f>IF(CU7="-",NA(),CU7)</f>
        <v>#N/A</v>
      </c>
      <c r="CQ18" s="86" t="e">
        <f t="shared" ref="CQ18:CT18" si="43">IF(CV7="-",NA(),CV7)</f>
        <v>#N/A</v>
      </c>
      <c r="CR18" s="86" t="e">
        <f t="shared" si="43"/>
        <v>#N/A</v>
      </c>
      <c r="CS18" s="86">
        <f t="shared" si="43"/>
        <v>35532</v>
      </c>
      <c r="CT18" s="86">
        <f t="shared" si="43"/>
        <v>36111</v>
      </c>
      <c r="CU18" s="80"/>
      <c r="CV18" s="80"/>
      <c r="CW18" s="80"/>
      <c r="CX18" s="80"/>
      <c r="CY18" s="80"/>
      <c r="CZ18" s="84" t="s">
        <v>177</v>
      </c>
      <c r="DA18" s="85" t="e">
        <f>IF(DF7="-",NA(),DF7)</f>
        <v>#N/A</v>
      </c>
      <c r="DB18" s="85" t="e">
        <f t="shared" ref="DB18:DE18" si="44">IF(DG7="-",NA(),DG7)</f>
        <v>#N/A</v>
      </c>
      <c r="DC18" s="85" t="e">
        <f t="shared" si="44"/>
        <v>#N/A</v>
      </c>
      <c r="DD18" s="85">
        <f t="shared" si="44"/>
        <v>31.6</v>
      </c>
      <c r="DE18" s="85">
        <f t="shared" si="44"/>
        <v>30.4</v>
      </c>
      <c r="DF18" s="80"/>
      <c r="DG18" s="80"/>
      <c r="DH18" s="80"/>
      <c r="DI18" s="80"/>
      <c r="DJ18" s="84" t="s">
        <v>176</v>
      </c>
      <c r="DK18" s="85" t="e">
        <f>IF(DP7="-",NA(),DP7)</f>
        <v>#N/A</v>
      </c>
      <c r="DL18" s="85" t="e">
        <f t="shared" ref="DL18:DO18" si="45">IF(DQ7="-",NA(),DQ7)</f>
        <v>#N/A</v>
      </c>
      <c r="DM18" s="85" t="e">
        <f t="shared" si="45"/>
        <v>#N/A</v>
      </c>
      <c r="DN18" s="85">
        <f t="shared" si="45"/>
        <v>5</v>
      </c>
      <c r="DO18" s="85">
        <f t="shared" si="45"/>
        <v>3.9</v>
      </c>
      <c r="DP18" s="80"/>
      <c r="DQ18" s="80"/>
      <c r="DR18" s="80"/>
      <c r="DS18" s="80"/>
      <c r="DT18" s="84" t="s">
        <v>178</v>
      </c>
      <c r="DU18" s="85" t="e">
        <f>IF(DZ7="-",NA(),DZ7)</f>
        <v>#N/A</v>
      </c>
      <c r="DV18" s="85" t="e">
        <f t="shared" ref="DV18:DY18" si="46">IF(EA7="-",NA(),EA7)</f>
        <v>#N/A</v>
      </c>
      <c r="DW18" s="85" t="e">
        <f t="shared" si="46"/>
        <v>#N/A</v>
      </c>
      <c r="DX18" s="85">
        <f t="shared" si="46"/>
        <v>201.7</v>
      </c>
      <c r="DY18" s="85">
        <f t="shared" si="46"/>
        <v>192.3</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t="e">
        <f>IF(ET7="-",NA(),ET7)</f>
        <v>#N/A</v>
      </c>
      <c r="EP18" s="85" t="e">
        <f t="shared" ref="EP18:ES18" si="48">IF(EU7="-",NA(),EU7)</f>
        <v>#N/A</v>
      </c>
      <c r="EQ18" s="85" t="e">
        <f t="shared" si="48"/>
        <v>#N/A</v>
      </c>
      <c r="ER18" s="85">
        <f t="shared" si="48"/>
        <v>87.9</v>
      </c>
      <c r="ES18" s="85">
        <f t="shared" si="48"/>
        <v>82.3</v>
      </c>
      <c r="ET18" s="80"/>
      <c r="EU18" s="80"/>
      <c r="EV18" s="80"/>
      <c r="EW18" s="80"/>
      <c r="EX18" s="80"/>
      <c r="EY18" s="84" t="s">
        <v>176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177</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f>IF(OR(NOT($IX$8),JF7="-"),NA(),JF7)</f>
        <v>21.1</v>
      </c>
      <c r="JB18" s="85">
        <f>IF(OR(NOT($IX$8),JG7="-"),NA(),JG7)</f>
        <v>18.899999999999999</v>
      </c>
      <c r="JC18" s="80"/>
      <c r="JD18" s="80"/>
      <c r="JE18" s="80"/>
      <c r="JF18" s="80"/>
      <c r="JG18" s="84" t="s">
        <v>178</v>
      </c>
      <c r="JH18" s="85" t="e">
        <f>IF(OR(NOT($JH$8),JM7="-"),NA(),JM7)</f>
        <v>#N/A</v>
      </c>
      <c r="JI18" s="85" t="e">
        <f>IF(OR(NOT($JH$8),JN7="-"),NA(),JN7)</f>
        <v>#N/A</v>
      </c>
      <c r="JJ18" s="85" t="e">
        <f>IF(OR(NOT($JH$8),JO7="-"),NA(),JO7)</f>
        <v>#N/A</v>
      </c>
      <c r="JK18" s="85">
        <f>IF(OR(NOT($JH$8),JP7="-"),NA(),JP7)</f>
        <v>17.100000000000001</v>
      </c>
      <c r="JL18" s="85">
        <f>IF(OR(NOT($JH$8),JQ7="-"),NA(),JQ7)</f>
        <v>8.5</v>
      </c>
      <c r="JM18" s="80"/>
      <c r="JN18" s="80"/>
      <c r="JO18" s="80"/>
      <c r="JP18" s="80"/>
      <c r="JQ18" s="84" t="s">
        <v>176</v>
      </c>
      <c r="JR18" s="85" t="e">
        <f>IF(OR(NOT($JR$8),JW7="-"),NA(),JW7)</f>
        <v>#N/A</v>
      </c>
      <c r="JS18" s="85" t="e">
        <f>IF(OR(NOT($JR$8),JX7="-"),NA(),JX7)</f>
        <v>#N/A</v>
      </c>
      <c r="JT18" s="85" t="e">
        <f>IF(OR(NOT($JR$8),JY7="-"),NA(),JY7)</f>
        <v>#N/A</v>
      </c>
      <c r="JU18" s="85">
        <f>IF(OR(NOT($JR$8),JZ7="-"),NA(),JZ7)</f>
        <v>450.4</v>
      </c>
      <c r="JV18" s="85">
        <f>IF(OR(NOT($JR$8),KA7="-"),NA(),KA7)</f>
        <v>506.5</v>
      </c>
      <c r="JW18" s="80"/>
      <c r="JX18" s="80"/>
      <c r="JY18" s="80"/>
      <c r="JZ18" s="80"/>
      <c r="KA18" s="84" t="s">
        <v>178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178</v>
      </c>
      <c r="KL18" s="85" t="e">
        <f>IF(OR(NOT($KL$8),KQ7="-"),NA(),KQ7)</f>
        <v>#N/A</v>
      </c>
      <c r="KM18" s="85" t="e">
        <f>IF(OR(NOT($KL$8),KR7="-"),NA(),KR7)</f>
        <v>#N/A</v>
      </c>
      <c r="KN18" s="85" t="e">
        <f>IF(OR(NOT($KL$8),KS7="-"),NA(),KS7)</f>
        <v>#N/A</v>
      </c>
      <c r="KO18" s="85">
        <f>IF(OR(NOT($KL$8),KT7="-"),NA(),KT7)</f>
        <v>96.5</v>
      </c>
      <c r="KP18" s="85">
        <f>IF(OR(NOT($KL$8),KU7="-"),NA(),KU7)</f>
        <v>98.5</v>
      </c>
      <c r="KQ18" s="80"/>
      <c r="KR18" s="80"/>
      <c r="KS18" s="80"/>
      <c r="KT18" s="80"/>
      <c r="KU18" s="80"/>
      <c r="KV18" s="84" t="s">
        <v>177</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177</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179</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180</v>
      </c>
      <c r="C20" s="178"/>
      <c r="D20" s="80"/>
    </row>
    <row r="21" spans="1:374" x14ac:dyDescent="0.15">
      <c r="A21" s="77">
        <f t="shared" si="7"/>
        <v>7</v>
      </c>
      <c r="B21" s="178" t="s">
        <v>181</v>
      </c>
      <c r="C21" s="178"/>
      <c r="D21" s="80"/>
    </row>
    <row r="22" spans="1:374" x14ac:dyDescent="0.15">
      <c r="A22" s="77">
        <f t="shared" si="7"/>
        <v>8</v>
      </c>
      <c r="B22" s="178" t="s">
        <v>182</v>
      </c>
      <c r="C22" s="178"/>
      <c r="D22" s="80"/>
      <c r="E22" s="179" t="s">
        <v>183</v>
      </c>
      <c r="F22" s="180"/>
      <c r="G22" s="180"/>
      <c r="H22" s="180"/>
      <c r="I22" s="181"/>
    </row>
    <row r="23" spans="1:374" x14ac:dyDescent="0.15">
      <c r="A23" s="77">
        <f t="shared" si="7"/>
        <v>9</v>
      </c>
      <c r="B23" s="178" t="s">
        <v>184</v>
      </c>
      <c r="C23" s="178"/>
      <c r="D23" s="80"/>
      <c r="E23" s="182"/>
      <c r="F23" s="183"/>
      <c r="G23" s="183"/>
      <c r="H23" s="183"/>
      <c r="I23" s="184"/>
    </row>
    <row r="24" spans="1:374" x14ac:dyDescent="0.15">
      <c r="A24" s="77">
        <f t="shared" si="7"/>
        <v>10</v>
      </c>
      <c r="B24" s="178" t="s">
        <v>185</v>
      </c>
      <c r="C24" s="178"/>
      <c r="D24" s="80"/>
      <c r="E24" s="182"/>
      <c r="F24" s="183"/>
      <c r="G24" s="183"/>
      <c r="H24" s="183"/>
      <c r="I24" s="184"/>
    </row>
    <row r="25" spans="1:374" x14ac:dyDescent="0.15">
      <c r="A25" s="77">
        <f t="shared" si="7"/>
        <v>11</v>
      </c>
      <c r="B25" s="178" t="s">
        <v>186</v>
      </c>
      <c r="C25" s="178"/>
      <c r="D25" s="80"/>
      <c r="E25" s="182"/>
      <c r="F25" s="183"/>
      <c r="G25" s="183"/>
      <c r="H25" s="183"/>
      <c r="I25" s="184"/>
    </row>
    <row r="26" spans="1:374" x14ac:dyDescent="0.15">
      <c r="A26" s="77">
        <f t="shared" si="7"/>
        <v>12</v>
      </c>
      <c r="B26" s="178" t="s">
        <v>187</v>
      </c>
      <c r="C26" s="178"/>
      <c r="D26" s="80"/>
      <c r="E26" s="182"/>
      <c r="F26" s="183"/>
      <c r="G26" s="183"/>
      <c r="H26" s="183"/>
      <c r="I26" s="184"/>
    </row>
    <row r="27" spans="1:374" x14ac:dyDescent="0.15">
      <c r="A27" s="77">
        <f t="shared" si="7"/>
        <v>13</v>
      </c>
      <c r="B27" s="178" t="s">
        <v>188</v>
      </c>
      <c r="C27" s="178"/>
      <c r="D27" s="80"/>
      <c r="E27" s="182"/>
      <c r="F27" s="183"/>
      <c r="G27" s="183"/>
      <c r="H27" s="183"/>
      <c r="I27" s="184"/>
    </row>
    <row r="28" spans="1:374" x14ac:dyDescent="0.15">
      <c r="A28" s="77">
        <f t="shared" si="7"/>
        <v>14</v>
      </c>
      <c r="B28" s="178" t="s">
        <v>189</v>
      </c>
      <c r="C28" s="178"/>
      <c r="D28" s="80"/>
      <c r="E28" s="182"/>
      <c r="F28" s="183"/>
      <c r="G28" s="183"/>
      <c r="H28" s="183"/>
      <c r="I28" s="184"/>
    </row>
    <row r="29" spans="1:374" x14ac:dyDescent="0.15">
      <c r="A29" s="77">
        <f t="shared" si="7"/>
        <v>15</v>
      </c>
      <c r="B29" s="178" t="s">
        <v>190</v>
      </c>
      <c r="C29" s="178"/>
      <c r="D29" s="80"/>
      <c r="E29" s="182"/>
      <c r="F29" s="183"/>
      <c r="G29" s="183"/>
      <c r="H29" s="183"/>
      <c r="I29" s="184"/>
    </row>
    <row r="30" spans="1:374" x14ac:dyDescent="0.15">
      <c r="A30" s="77">
        <f t="shared" si="7"/>
        <v>16</v>
      </c>
      <c r="B30" s="178" t="s">
        <v>191</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192</v>
      </c>
      <c r="B36" t="s">
        <v>193</v>
      </c>
    </row>
    <row r="37" spans="1:9" x14ac:dyDescent="0.15">
      <c r="A37" t="s">
        <v>194</v>
      </c>
      <c r="B37" t="s">
        <v>195</v>
      </c>
    </row>
    <row r="38" spans="1:9" x14ac:dyDescent="0.15">
      <c r="A38" t="s">
        <v>196</v>
      </c>
      <c r="B38" t="s">
        <v>197</v>
      </c>
    </row>
    <row r="39" spans="1:9" x14ac:dyDescent="0.15">
      <c r="A39" t="s">
        <v>198</v>
      </c>
      <c r="B39" t="s">
        <v>199</v>
      </c>
    </row>
    <row r="40" spans="1:9" x14ac:dyDescent="0.15">
      <c r="A40" t="s">
        <v>200</v>
      </c>
      <c r="B40" t="s">
        <v>201</v>
      </c>
    </row>
    <row r="41" spans="1:9" x14ac:dyDescent="0.15">
      <c r="A41" t="s">
        <v>202</v>
      </c>
      <c r="B41" t="s">
        <v>203</v>
      </c>
    </row>
    <row r="42" spans="1:9" x14ac:dyDescent="0.15">
      <c r="A42" t="s">
        <v>204</v>
      </c>
      <c r="B42" t="s">
        <v>205</v>
      </c>
    </row>
    <row r="43" spans="1:9" x14ac:dyDescent="0.15">
      <c r="A43" t="s">
        <v>206</v>
      </c>
      <c r="B43" t="s">
        <v>207</v>
      </c>
    </row>
    <row r="44" spans="1:9" x14ac:dyDescent="0.15">
      <c r="A44" t="s">
        <v>208</v>
      </c>
      <c r="B44" t="s">
        <v>209</v>
      </c>
    </row>
    <row r="45" spans="1:9" x14ac:dyDescent="0.15">
      <c r="A45" t="s">
        <v>210</v>
      </c>
      <c r="B45" t="s">
        <v>211</v>
      </c>
    </row>
    <row r="46" spans="1:9" x14ac:dyDescent="0.15">
      <c r="A46" t="s">
        <v>212</v>
      </c>
      <c r="B46" t="s">
        <v>213</v>
      </c>
    </row>
    <row r="47" spans="1:9" x14ac:dyDescent="0.15">
      <c r="A47" t="s">
        <v>214</v>
      </c>
      <c r="B47" t="s">
        <v>215</v>
      </c>
    </row>
    <row r="48" spans="1:9" x14ac:dyDescent="0.15">
      <c r="A48" t="s">
        <v>216</v>
      </c>
      <c r="B48" t="s">
        <v>217</v>
      </c>
    </row>
    <row r="49" spans="1:2" x14ac:dyDescent="0.15">
      <c r="A49" t="s">
        <v>218</v>
      </c>
      <c r="B49" t="s">
        <v>219</v>
      </c>
    </row>
    <row r="50" spans="1:2" x14ac:dyDescent="0.15">
      <c r="A50" t="s">
        <v>220</v>
      </c>
      <c r="B50" t="s">
        <v>221</v>
      </c>
    </row>
    <row r="51" spans="1:2" x14ac:dyDescent="0.15">
      <c r="A51" t="s">
        <v>222</v>
      </c>
      <c r="B51" t="s">
        <v>223</v>
      </c>
    </row>
    <row r="52" spans="1:2" x14ac:dyDescent="0.15">
      <c r="A52" t="s">
        <v>224</v>
      </c>
      <c r="B52" t="s">
        <v>225</v>
      </c>
    </row>
    <row r="53" spans="1:2" x14ac:dyDescent="0.15">
      <c r="A53" t="s">
        <v>226</v>
      </c>
      <c r="B53" t="s">
        <v>227</v>
      </c>
    </row>
    <row r="54" spans="1:2" x14ac:dyDescent="0.15">
      <c r="A54" t="s">
        <v>228</v>
      </c>
      <c r="B54" t="s">
        <v>229</v>
      </c>
    </row>
    <row r="55" spans="1:2" x14ac:dyDescent="0.15">
      <c r="A55" t="s">
        <v>230</v>
      </c>
      <c r="B55" t="s">
        <v>231</v>
      </c>
    </row>
    <row r="56" spans="1:2" x14ac:dyDescent="0.15">
      <c r="A56" t="s">
        <v>232</v>
      </c>
      <c r="B56" t="s">
        <v>233</v>
      </c>
    </row>
    <row r="57" spans="1:2" x14ac:dyDescent="0.15">
      <c r="A57" t="s">
        <v>234</v>
      </c>
      <c r="B57" t="s">
        <v>235</v>
      </c>
    </row>
    <row r="58" spans="1:2" x14ac:dyDescent="0.15">
      <c r="A58" t="s">
        <v>236</v>
      </c>
      <c r="B58" t="s">
        <v>237</v>
      </c>
    </row>
    <row r="59" spans="1:2" x14ac:dyDescent="0.15">
      <c r="A59" t="s">
        <v>238</v>
      </c>
      <c r="B59" t="s">
        <v>239</v>
      </c>
    </row>
    <row r="60" spans="1:2" x14ac:dyDescent="0.15">
      <c r="A60" t="s">
        <v>240</v>
      </c>
      <c r="B60" t="s">
        <v>241</v>
      </c>
    </row>
    <row r="61" spans="1:2" x14ac:dyDescent="0.15">
      <c r="A61" t="s">
        <v>242</v>
      </c>
      <c r="B61" t="s">
        <v>243</v>
      </c>
    </row>
    <row r="62" spans="1:2" x14ac:dyDescent="0.15">
      <c r="A62" t="s">
        <v>244</v>
      </c>
      <c r="B62" t="s">
        <v>245</v>
      </c>
    </row>
    <row r="63" spans="1:2" x14ac:dyDescent="0.15">
      <c r="A63" t="s">
        <v>246</v>
      </c>
      <c r="B63" t="s">
        <v>247</v>
      </c>
    </row>
    <row r="64" spans="1:2"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11301</cp:lastModifiedBy>
  <cp:lastPrinted>2024-01-16T11:50:41Z</cp:lastPrinted>
  <dcterms:created xsi:type="dcterms:W3CDTF">2023-12-12T01:10:10Z</dcterms:created>
  <dcterms:modified xsi:type="dcterms:W3CDTF">2024-01-16T11:54:32Z</dcterms:modified>
  <cp:category/>
</cp:coreProperties>
</file>