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都市デザイン係\01 駅前整備関係\12 コミケポート検討体制\10 指定管理\55_募集要項、仕様書、審査基準\04_様式\"/>
    </mc:Choice>
  </mc:AlternateContent>
  <bookViews>
    <workbookView xWindow="240" yWindow="75" windowWidth="14940" windowHeight="8550"/>
  </bookViews>
  <sheets>
    <sheet name="（参考）人件費算出" sheetId="4" r:id="rId1"/>
  </sheets>
  <calcPr calcId="162913"/>
</workbook>
</file>

<file path=xl/calcChain.xml><?xml version="1.0" encoding="utf-8"?>
<calcChain xmlns="http://schemas.openxmlformats.org/spreadsheetml/2006/main">
  <c r="M23" i="4" l="1"/>
  <c r="H23" i="4"/>
  <c r="F23" i="4"/>
  <c r="J23" i="4" s="1"/>
  <c r="J22" i="4"/>
  <c r="L22" i="4" s="1"/>
  <c r="P22" i="4" s="1"/>
  <c r="J21" i="4"/>
  <c r="L21" i="4" s="1"/>
  <c r="M15" i="4"/>
  <c r="H15" i="4"/>
  <c r="F15" i="4"/>
  <c r="J14" i="4"/>
  <c r="L14" i="4" s="1"/>
  <c r="P14" i="4" s="1"/>
  <c r="J13" i="4"/>
  <c r="L13" i="4" s="1"/>
  <c r="P13" i="4" s="1"/>
  <c r="J12" i="4"/>
  <c r="L12" i="4" s="1"/>
  <c r="P12" i="4" s="1"/>
  <c r="J11" i="4"/>
  <c r="L11" i="4" s="1"/>
  <c r="P11" i="4" s="1"/>
  <c r="J10" i="4"/>
  <c r="L10" i="4" s="1"/>
  <c r="P10" i="4" s="1"/>
  <c r="J9" i="4"/>
  <c r="L9" i="4" s="1"/>
  <c r="P9" i="4" s="1"/>
  <c r="J8" i="4"/>
  <c r="L8" i="4" s="1"/>
  <c r="P8" i="4" s="1"/>
  <c r="J7" i="4"/>
  <c r="L7" i="4" s="1"/>
  <c r="P7" i="4" s="1"/>
  <c r="J6" i="4"/>
  <c r="L6" i="4" s="1"/>
  <c r="P6" i="4" s="1"/>
  <c r="J5" i="4"/>
  <c r="L5" i="4" s="1"/>
  <c r="J15" i="4" l="1"/>
  <c r="P5" i="4"/>
  <c r="P15" i="4" s="1"/>
  <c r="L15" i="4"/>
  <c r="P21" i="4"/>
  <c r="P23" i="4" s="1"/>
  <c r="L23" i="4"/>
</calcChain>
</file>

<file path=xl/comments1.xml><?xml version="1.0" encoding="utf-8"?>
<comments xmlns="http://schemas.openxmlformats.org/spreadsheetml/2006/main">
  <authors>
    <author>酒田市</author>
  </authors>
  <commentLis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収支計画書の「管理運営事業」「自主事業」の区分
</t>
        </r>
      </text>
    </comment>
  </commentList>
</comments>
</file>

<file path=xl/sharedStrings.xml><?xml version="1.0" encoding="utf-8"?>
<sst xmlns="http://schemas.openxmlformats.org/spreadsheetml/2006/main" count="63" uniqueCount="41">
  <si>
    <t>職種</t>
    <rPh sb="0" eb="2">
      <t>ショクシュ</t>
    </rPh>
    <phoneticPr fontId="5"/>
  </si>
  <si>
    <t>正規
臨時</t>
    <rPh sb="0" eb="2">
      <t>セイキ</t>
    </rPh>
    <rPh sb="3" eb="5">
      <t>リンジ</t>
    </rPh>
    <phoneticPr fontId="5"/>
  </si>
  <si>
    <t>管理
自主</t>
    <rPh sb="0" eb="2">
      <t>カンリ</t>
    </rPh>
    <rPh sb="3" eb="5">
      <t>ジシュ</t>
    </rPh>
    <phoneticPr fontId="5"/>
  </si>
  <si>
    <t>業務内容</t>
    <rPh sb="0" eb="2">
      <t>ギョウム</t>
    </rPh>
    <rPh sb="2" eb="4">
      <t>ナイヨウ</t>
    </rPh>
    <phoneticPr fontId="5"/>
  </si>
  <si>
    <t>期間
（月）</t>
    <rPh sb="0" eb="2">
      <t>キカン</t>
    </rPh>
    <rPh sb="4" eb="5">
      <t>ツキ</t>
    </rPh>
    <phoneticPr fontId="5"/>
  </si>
  <si>
    <t>（Ｂ）＝（Ａ）×期間</t>
    <rPh sb="8" eb="10">
      <t>キカン</t>
    </rPh>
    <phoneticPr fontId="5"/>
  </si>
  <si>
    <t>左記のほか特別に支払われる給与がある場合その金額･･･③</t>
    <rPh sb="0" eb="2">
      <t>サキ</t>
    </rPh>
    <rPh sb="5" eb="7">
      <t>トクベツ</t>
    </rPh>
    <rPh sb="8" eb="10">
      <t>シハラ</t>
    </rPh>
    <rPh sb="13" eb="15">
      <t>キュウヨ</t>
    </rPh>
    <rPh sb="18" eb="20">
      <t>バアイ</t>
    </rPh>
    <rPh sb="22" eb="24">
      <t>キンガク</t>
    </rPh>
    <phoneticPr fontId="5"/>
  </si>
  <si>
    <t>左の算出根拠</t>
    <rPh sb="0" eb="1">
      <t>ヒダリ</t>
    </rPh>
    <rPh sb="2" eb="4">
      <t>サンシュツ</t>
    </rPh>
    <rPh sb="4" eb="6">
      <t>コンキョ</t>
    </rPh>
    <phoneticPr fontId="5"/>
  </si>
  <si>
    <t>複数の施設を管理する場合の按分率</t>
    <rPh sb="0" eb="2">
      <t>フクスウ</t>
    </rPh>
    <rPh sb="3" eb="5">
      <t>シセツ</t>
    </rPh>
    <rPh sb="6" eb="8">
      <t>カンリ</t>
    </rPh>
    <rPh sb="10" eb="12">
      <t>バアイ</t>
    </rPh>
    <rPh sb="13" eb="15">
      <t>アンブン</t>
    </rPh>
    <rPh sb="15" eb="16">
      <t>リツ</t>
    </rPh>
    <phoneticPr fontId="5"/>
  </si>
  <si>
    <t>年間人件費（Ｃ）
＝（（Ｂ）＋③）×按分率</t>
    <rPh sb="0" eb="2">
      <t>ネンカン</t>
    </rPh>
    <rPh sb="2" eb="5">
      <t>ジンケンヒ</t>
    </rPh>
    <rPh sb="18" eb="20">
      <t>アンブン</t>
    </rPh>
    <rPh sb="20" eb="21">
      <t>リツ</t>
    </rPh>
    <phoneticPr fontId="5"/>
  </si>
  <si>
    <r>
      <rPr>
        <sz val="7"/>
        <color theme="1"/>
        <rFont val="ＭＳ Ｐゴシック"/>
        <family val="3"/>
        <charset val="128"/>
        <scheme val="minor"/>
      </rPr>
      <t>きまって支給する給与…①</t>
    </r>
    <r>
      <rPr>
        <sz val="8"/>
        <color theme="1"/>
        <rFont val="ＭＳ Ｐゴシック"/>
        <family val="3"/>
        <charset val="128"/>
        <scheme val="minor"/>
      </rPr>
      <t xml:space="preserve">
（基本給、諸手当含む）</t>
    </r>
    <rPh sb="4" eb="6">
      <t>シキュウ</t>
    </rPh>
    <rPh sb="8" eb="10">
      <t>キュウヨ</t>
    </rPh>
    <rPh sb="14" eb="17">
      <t>キホンキュウ</t>
    </rPh>
    <rPh sb="18" eb="21">
      <t>ショテアテ</t>
    </rPh>
    <rPh sb="21" eb="22">
      <t>フク</t>
    </rPh>
    <phoneticPr fontId="5"/>
  </si>
  <si>
    <t>社会保険料等･･･②</t>
    <rPh sb="0" eb="2">
      <t>シャカイ</t>
    </rPh>
    <rPh sb="2" eb="5">
      <t>ホケンリョウ</t>
    </rPh>
    <rPh sb="5" eb="6">
      <t>トウ</t>
    </rPh>
    <phoneticPr fontId="5"/>
  </si>
  <si>
    <t>（Ａ）＝①＋②</t>
    <phoneticPr fontId="5"/>
  </si>
  <si>
    <t>職員A</t>
    <rPh sb="0" eb="2">
      <t>ショクイン</t>
    </rPh>
    <phoneticPr fontId="5"/>
  </si>
  <si>
    <t>職員B</t>
    <rPh sb="0" eb="2">
      <t>ショクイン</t>
    </rPh>
    <phoneticPr fontId="5"/>
  </si>
  <si>
    <t>職員C</t>
    <rPh sb="0" eb="2">
      <t>ショクイン</t>
    </rPh>
    <phoneticPr fontId="5"/>
  </si>
  <si>
    <t>職員D</t>
    <rPh sb="0" eb="2">
      <t>ショクイン</t>
    </rPh>
    <phoneticPr fontId="5"/>
  </si>
  <si>
    <t>職員E</t>
    <rPh sb="0" eb="2">
      <t>ショクイン</t>
    </rPh>
    <phoneticPr fontId="5"/>
  </si>
  <si>
    <t>職員F</t>
    <rPh sb="0" eb="2">
      <t>ショクイン</t>
    </rPh>
    <phoneticPr fontId="5"/>
  </si>
  <si>
    <t>職員G</t>
    <rPh sb="0" eb="2">
      <t>ショクイン</t>
    </rPh>
    <phoneticPr fontId="5"/>
  </si>
  <si>
    <t>職員H</t>
    <rPh sb="0" eb="2">
      <t>ショクイン</t>
    </rPh>
    <phoneticPr fontId="5"/>
  </si>
  <si>
    <t>職員I</t>
    <rPh sb="0" eb="2">
      <t>ショクイン</t>
    </rPh>
    <phoneticPr fontId="5"/>
  </si>
  <si>
    <t>職員J</t>
    <rPh sb="0" eb="2">
      <t>ショクイン</t>
    </rPh>
    <phoneticPr fontId="5"/>
  </si>
  <si>
    <t>合　計</t>
    <rPh sb="0" eb="1">
      <t>ゴウ</t>
    </rPh>
    <rPh sb="2" eb="3">
      <t>ケイ</t>
    </rPh>
    <phoneticPr fontId="5"/>
  </si>
  <si>
    <t>≪記入例≫</t>
    <rPh sb="1" eb="3">
      <t>キニュウ</t>
    </rPh>
    <rPh sb="3" eb="4">
      <t>レイ</t>
    </rPh>
    <phoneticPr fontId="5"/>
  </si>
  <si>
    <t>事務員</t>
    <rPh sb="0" eb="3">
      <t>ジムイン</t>
    </rPh>
    <phoneticPr fontId="5"/>
  </si>
  <si>
    <t>正</t>
    <rPh sb="0" eb="1">
      <t>セイ</t>
    </rPh>
    <phoneticPr fontId="5"/>
  </si>
  <si>
    <t>管理</t>
    <rPh sb="0" eb="2">
      <t>カンリ</t>
    </rPh>
    <phoneticPr fontId="5"/>
  </si>
  <si>
    <t>受付業務、経理業務、その他庶務全般</t>
    <rPh sb="0" eb="2">
      <t>ウケツケ</t>
    </rPh>
    <rPh sb="2" eb="4">
      <t>ギョウム</t>
    </rPh>
    <rPh sb="5" eb="7">
      <t>ケイリ</t>
    </rPh>
    <rPh sb="7" eb="9">
      <t>ギョウム</t>
    </rPh>
    <rPh sb="12" eb="13">
      <t>タ</t>
    </rPh>
    <rPh sb="13" eb="15">
      <t>ショム</t>
    </rPh>
    <rPh sb="15" eb="17">
      <t>ゼンパン</t>
    </rPh>
    <phoneticPr fontId="5"/>
  </si>
  <si>
    <t>○○給料表を参考
（時間外は除く）</t>
    <rPh sb="2" eb="4">
      <t>キュウリョウ</t>
    </rPh>
    <rPh sb="4" eb="5">
      <t>ヒョウ</t>
    </rPh>
    <rPh sb="6" eb="8">
      <t>サンコウ</t>
    </rPh>
    <rPh sb="10" eb="13">
      <t>ジカンガイ</t>
    </rPh>
    <rPh sb="14" eb="15">
      <t>ノゾ</t>
    </rPh>
    <phoneticPr fontId="5"/>
  </si>
  <si>
    <t>労災保険料812（0.3%）
雇用保険料1,895（0.7%）
社会保険料39,435
　①健康保険料13,916（9.94%×1/2）
　②厚生年金24,959（17,828%×1/2）
　③児童手当560（0.2%）</t>
    <rPh sb="0" eb="2">
      <t>ロウサイ</t>
    </rPh>
    <rPh sb="2" eb="4">
      <t>ホケン</t>
    </rPh>
    <rPh sb="4" eb="5">
      <t>リョウ</t>
    </rPh>
    <rPh sb="15" eb="17">
      <t>コヨウ</t>
    </rPh>
    <rPh sb="17" eb="19">
      <t>ホケン</t>
    </rPh>
    <rPh sb="19" eb="20">
      <t>リョウ</t>
    </rPh>
    <rPh sb="32" eb="34">
      <t>シャカイ</t>
    </rPh>
    <rPh sb="34" eb="37">
      <t>ホケンリョウ</t>
    </rPh>
    <rPh sb="46" eb="48">
      <t>ケンコウ</t>
    </rPh>
    <rPh sb="48" eb="50">
      <t>ホケン</t>
    </rPh>
    <rPh sb="50" eb="51">
      <t>リョウ</t>
    </rPh>
    <rPh sb="71" eb="73">
      <t>コウセイ</t>
    </rPh>
    <rPh sb="73" eb="75">
      <t>ネンキン</t>
    </rPh>
    <rPh sb="97" eb="99">
      <t>ジドウ</t>
    </rPh>
    <rPh sb="99" eb="101">
      <t>テアテ</t>
    </rPh>
    <phoneticPr fontId="5"/>
  </si>
  <si>
    <t>用務員</t>
    <rPh sb="0" eb="3">
      <t>ヨウムイン</t>
    </rPh>
    <phoneticPr fontId="5"/>
  </si>
  <si>
    <t>臨</t>
    <rPh sb="0" eb="1">
      <t>リン</t>
    </rPh>
    <phoneticPr fontId="5"/>
  </si>
  <si>
    <t>施設管理（2H）、施設内外清掃（2H）、事務員の補助業務</t>
    <rPh sb="0" eb="2">
      <t>シセツ</t>
    </rPh>
    <rPh sb="2" eb="4">
      <t>カンリ</t>
    </rPh>
    <rPh sb="9" eb="11">
      <t>シセツ</t>
    </rPh>
    <rPh sb="11" eb="12">
      <t>ナイ</t>
    </rPh>
    <rPh sb="12" eb="13">
      <t>ガイ</t>
    </rPh>
    <rPh sb="13" eb="15">
      <t>セイソウ</t>
    </rPh>
    <rPh sb="20" eb="22">
      <t>ジム</t>
    </rPh>
    <rPh sb="22" eb="23">
      <t>イン</t>
    </rPh>
    <rPh sb="24" eb="26">
      <t>ホジョ</t>
    </rPh>
    <rPh sb="26" eb="28">
      <t>ギョウム</t>
    </rPh>
    <phoneticPr fontId="5"/>
  </si>
  <si>
    <t>800（○○単価）×4H×20日</t>
    <rPh sb="6" eb="8">
      <t>タンカ</t>
    </rPh>
    <rPh sb="15" eb="16">
      <t>ヒ</t>
    </rPh>
    <phoneticPr fontId="5"/>
  </si>
  <si>
    <t>労災保険料192（0.3%）
雇用保険料448（0.7%）
社会保険料12,312
　①健康保険料3,380（9.94%×1/2）
　②厚生年金8,736（17,828%×1/2）
　③児童手当196（0.3%）</t>
    <rPh sb="0" eb="2">
      <t>ロウサイ</t>
    </rPh>
    <rPh sb="2" eb="4">
      <t>ホケン</t>
    </rPh>
    <rPh sb="4" eb="5">
      <t>リョウ</t>
    </rPh>
    <rPh sb="15" eb="17">
      <t>コヨウ</t>
    </rPh>
    <rPh sb="17" eb="19">
      <t>ホケン</t>
    </rPh>
    <rPh sb="19" eb="20">
      <t>リョウ</t>
    </rPh>
    <rPh sb="30" eb="32">
      <t>シャカイ</t>
    </rPh>
    <rPh sb="32" eb="35">
      <t>ホケンリョウ</t>
    </rPh>
    <rPh sb="44" eb="46">
      <t>ケンコウ</t>
    </rPh>
    <rPh sb="46" eb="48">
      <t>ホケン</t>
    </rPh>
    <rPh sb="48" eb="49">
      <t>リョウ</t>
    </rPh>
    <rPh sb="68" eb="70">
      <t>コウセイ</t>
    </rPh>
    <rPh sb="70" eb="72">
      <t>ネンキン</t>
    </rPh>
    <rPh sb="93" eb="95">
      <t>ジドウ</t>
    </rPh>
    <rPh sb="95" eb="97">
      <t>テアテ</t>
    </rPh>
    <phoneticPr fontId="5"/>
  </si>
  <si>
    <t>※「合計」は収支計算書_「１　指定管理業務経費」と「２　自主事業経費」の人件費合計と一致すること。</t>
    <rPh sb="2" eb="4">
      <t>ゴウケイ</t>
    </rPh>
    <rPh sb="6" eb="8">
      <t>シュウシ</t>
    </rPh>
    <rPh sb="8" eb="10">
      <t>ケイサン</t>
    </rPh>
    <rPh sb="10" eb="11">
      <t>ショ</t>
    </rPh>
    <rPh sb="15" eb="17">
      <t>シテイ</t>
    </rPh>
    <rPh sb="17" eb="19">
      <t>カンリ</t>
    </rPh>
    <rPh sb="19" eb="21">
      <t>ギョウム</t>
    </rPh>
    <rPh sb="21" eb="23">
      <t>ケイヒ</t>
    </rPh>
    <rPh sb="28" eb="30">
      <t>ジシュ</t>
    </rPh>
    <rPh sb="30" eb="32">
      <t>ジギョウ</t>
    </rPh>
    <rPh sb="32" eb="34">
      <t>ケイヒ</t>
    </rPh>
    <rPh sb="36" eb="39">
      <t>ジンケンヒ</t>
    </rPh>
    <rPh sb="39" eb="41">
      <t>ゴウケイ</t>
    </rPh>
    <rPh sb="42" eb="44">
      <t>イッチ</t>
    </rPh>
    <phoneticPr fontId="3"/>
  </si>
  <si>
    <t>（単位：円）</t>
    <rPh sb="1" eb="3">
      <t>タンイ</t>
    </rPh>
    <rPh sb="4" eb="5">
      <t>エン</t>
    </rPh>
    <phoneticPr fontId="3"/>
  </si>
  <si>
    <t>１か月あたりの人件費／人</t>
    <rPh sb="2" eb="3">
      <t>ツキ</t>
    </rPh>
    <rPh sb="7" eb="10">
      <t>ジンケンヒ</t>
    </rPh>
    <rPh sb="11" eb="12">
      <t>ニン</t>
    </rPh>
    <phoneticPr fontId="5"/>
  </si>
  <si>
    <t>様式５</t>
    <rPh sb="0" eb="2">
      <t>ヨウシキ</t>
    </rPh>
    <phoneticPr fontId="5"/>
  </si>
  <si>
    <t>人件費算出資料</t>
    <rPh sb="0" eb="3">
      <t>ジンケンヒ</t>
    </rPh>
    <rPh sb="3" eb="5">
      <t>サンシュツ</t>
    </rPh>
    <rPh sb="5" eb="7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</si>
</sst>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9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3">
    <xf numFmtId="0" fontId="0" fillId="0" borderId="0" xfId="0"/>
    <xf numFmtId="0" fontId="1" fillId="0" borderId="0" xfId="1">
      <alignment vertical="center"/>
    </xf>
    <xf numFmtId="0" fontId="4" fillId="0" borderId="0" xfId="1" applyFont="1">
      <alignment vertical="center"/>
    </xf>
    <xf numFmtId="0" fontId="1" fillId="0" borderId="0" xfId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>
      <alignment vertical="center"/>
    </xf>
    <xf numFmtId="0" fontId="9" fillId="0" borderId="1" xfId="1" applyFont="1" applyBorder="1" applyAlignment="1">
      <alignment vertical="center" wrapText="1"/>
    </xf>
    <xf numFmtId="38" fontId="9" fillId="0" borderId="3" xfId="2" applyFont="1" applyBorder="1">
      <alignment vertical="center"/>
    </xf>
    <xf numFmtId="0" fontId="10" fillId="0" borderId="11" xfId="1" applyFont="1" applyBorder="1" applyAlignment="1">
      <alignment horizontal="left" vertical="center"/>
    </xf>
    <xf numFmtId="38" fontId="9" fillId="0" borderId="12" xfId="2" applyFont="1" applyBorder="1">
      <alignment vertical="center"/>
    </xf>
    <xf numFmtId="0" fontId="10" fillId="0" borderId="2" xfId="1" applyFont="1" applyBorder="1" applyAlignment="1">
      <alignment horizontal="left" vertical="center"/>
    </xf>
    <xf numFmtId="38" fontId="9" fillId="2" borderId="1" xfId="2" applyFont="1" applyFill="1" applyBorder="1">
      <alignment vertical="center"/>
    </xf>
    <xf numFmtId="0" fontId="9" fillId="0" borderId="2" xfId="1" applyFont="1" applyBorder="1" applyAlignment="1">
      <alignment horizontal="left" vertical="center"/>
    </xf>
    <xf numFmtId="2" fontId="9" fillId="0" borderId="1" xfId="1" applyNumberFormat="1" applyFont="1" applyBorder="1">
      <alignment vertical="center"/>
    </xf>
    <xf numFmtId="0" fontId="9" fillId="0" borderId="15" xfId="1" applyFont="1" applyBorder="1">
      <alignment vertical="center"/>
    </xf>
    <xf numFmtId="38" fontId="9" fillId="2" borderId="3" xfId="2" applyFont="1" applyFill="1" applyBorder="1">
      <alignment vertical="center"/>
    </xf>
    <xf numFmtId="0" fontId="9" fillId="0" borderId="16" xfId="1" applyFont="1" applyBorder="1">
      <alignment vertical="center"/>
    </xf>
    <xf numFmtId="38" fontId="9" fillId="2" borderId="12" xfId="2" applyFont="1" applyFill="1" applyBorder="1">
      <alignment vertical="center"/>
    </xf>
    <xf numFmtId="0" fontId="9" fillId="0" borderId="16" xfId="1" applyFont="1" applyFill="1" applyBorder="1">
      <alignment vertical="center"/>
    </xf>
    <xf numFmtId="0" fontId="9" fillId="0" borderId="17" xfId="1" applyFont="1" applyBorder="1">
      <alignment vertical="center"/>
    </xf>
    <xf numFmtId="0" fontId="11" fillId="0" borderId="0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0" fillId="0" borderId="11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9" fillId="0" borderId="2" xfId="1" applyFont="1" applyBorder="1">
      <alignment vertical="center"/>
    </xf>
    <xf numFmtId="40" fontId="9" fillId="0" borderId="1" xfId="2" applyNumberFormat="1" applyFont="1" applyBorder="1">
      <alignment vertical="center"/>
    </xf>
    <xf numFmtId="0" fontId="10" fillId="0" borderId="11" xfId="1" applyFont="1" applyBorder="1">
      <alignment vertical="center"/>
    </xf>
    <xf numFmtId="0" fontId="9" fillId="0" borderId="17" xfId="1" applyFont="1" applyFill="1" applyBorder="1">
      <alignment vertical="center"/>
    </xf>
    <xf numFmtId="0" fontId="4" fillId="0" borderId="0" xfId="1" applyFont="1" applyBorder="1" applyAlignment="1">
      <alignment horizontal="left" vertical="center"/>
    </xf>
    <xf numFmtId="0" fontId="12" fillId="0" borderId="0" xfId="1" applyFont="1">
      <alignment vertical="center"/>
    </xf>
    <xf numFmtId="0" fontId="6" fillId="0" borderId="3" xfId="1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6" fillId="0" borderId="0" xfId="1" applyFont="1">
      <alignment vertical="center"/>
    </xf>
    <xf numFmtId="0" fontId="12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center"/>
    </xf>
    <xf numFmtId="0" fontId="14" fillId="3" borderId="7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center" vertical="center" wrapText="1"/>
    </xf>
    <xf numFmtId="0" fontId="14" fillId="3" borderId="1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2 2" xfId="3"/>
  </cellStyles>
  <dxfs count="0"/>
  <tableStyles count="0" defaultTableStyle="TableStyleMedium9" defaultPivotStyle="PivotStyleLight16"/>
  <colors>
    <mruColors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BreakPreview" zoomScale="80" zoomScaleNormal="70" zoomScaleSheetLayoutView="80" workbookViewId="0">
      <selection activeCell="B1" sqref="B1"/>
    </sheetView>
  </sheetViews>
  <sheetFormatPr defaultColWidth="9" defaultRowHeight="13.5"/>
  <cols>
    <col min="1" max="2" width="9" style="1"/>
    <col min="3" max="4" width="5.625" style="1" customWidth="1"/>
    <col min="5" max="5" width="17.375" style="1" customWidth="1"/>
    <col min="6" max="10" width="15.625" style="1" customWidth="1"/>
    <col min="11" max="11" width="5.625" style="1" customWidth="1"/>
    <col min="12" max="12" width="15.625" style="1" customWidth="1"/>
    <col min="13" max="14" width="15.375" style="1" customWidth="1"/>
    <col min="15" max="15" width="5.625" style="1" customWidth="1"/>
    <col min="16" max="16" width="15.625" style="1" customWidth="1"/>
    <col min="17" max="16384" width="9" style="1"/>
  </cols>
  <sheetData>
    <row r="1" spans="1:17" ht="21.75" customHeight="1">
      <c r="A1" s="29" t="s">
        <v>39</v>
      </c>
      <c r="H1" s="51" t="s">
        <v>40</v>
      </c>
      <c r="I1" s="52"/>
      <c r="J1" s="52"/>
      <c r="M1" s="37"/>
      <c r="N1" s="37"/>
      <c r="O1" s="37"/>
      <c r="P1" s="37"/>
    </row>
    <row r="2" spans="1:17" ht="21.75" customHeight="1">
      <c r="A2" s="2"/>
      <c r="M2" s="28"/>
      <c r="N2" s="28"/>
      <c r="O2" s="28"/>
      <c r="P2" s="36" t="s">
        <v>37</v>
      </c>
    </row>
    <row r="3" spans="1:17" ht="14.25">
      <c r="A3" s="38"/>
      <c r="B3" s="40" t="s">
        <v>0</v>
      </c>
      <c r="C3" s="40" t="s">
        <v>1</v>
      </c>
      <c r="D3" s="40" t="s">
        <v>2</v>
      </c>
      <c r="E3" s="40" t="s">
        <v>3</v>
      </c>
      <c r="F3" s="42" t="s">
        <v>38</v>
      </c>
      <c r="G3" s="43"/>
      <c r="H3" s="43"/>
      <c r="I3" s="43"/>
      <c r="J3" s="44"/>
      <c r="K3" s="40" t="s">
        <v>4</v>
      </c>
      <c r="L3" s="40" t="s">
        <v>5</v>
      </c>
      <c r="M3" s="45" t="s">
        <v>6</v>
      </c>
      <c r="N3" s="47" t="s">
        <v>7</v>
      </c>
      <c r="O3" s="49" t="s">
        <v>8</v>
      </c>
      <c r="P3" s="40" t="s">
        <v>9</v>
      </c>
      <c r="Q3" s="3"/>
    </row>
    <row r="4" spans="1:17" ht="30" customHeight="1">
      <c r="A4" s="39"/>
      <c r="B4" s="41"/>
      <c r="C4" s="41"/>
      <c r="D4" s="41"/>
      <c r="E4" s="41"/>
      <c r="F4" s="30" t="s">
        <v>10</v>
      </c>
      <c r="G4" s="31" t="s">
        <v>7</v>
      </c>
      <c r="H4" s="32" t="s">
        <v>11</v>
      </c>
      <c r="I4" s="33" t="s">
        <v>7</v>
      </c>
      <c r="J4" s="34" t="s">
        <v>12</v>
      </c>
      <c r="K4" s="41"/>
      <c r="L4" s="41"/>
      <c r="M4" s="46"/>
      <c r="N4" s="48"/>
      <c r="O4" s="50"/>
      <c r="P4" s="41"/>
      <c r="Q4" s="3"/>
    </row>
    <row r="5" spans="1:17" ht="57" customHeight="1">
      <c r="A5" s="4" t="s">
        <v>13</v>
      </c>
      <c r="B5" s="5"/>
      <c r="C5" s="4"/>
      <c r="D5" s="4"/>
      <c r="E5" s="6"/>
      <c r="F5" s="7"/>
      <c r="G5" s="8"/>
      <c r="H5" s="9"/>
      <c r="I5" s="10"/>
      <c r="J5" s="11">
        <f t="shared" ref="J5:J15" si="0">F5+H5</f>
        <v>0</v>
      </c>
      <c r="K5" s="5"/>
      <c r="L5" s="11">
        <f>J5*K5</f>
        <v>0</v>
      </c>
      <c r="M5" s="9"/>
      <c r="N5" s="12"/>
      <c r="O5" s="13"/>
      <c r="P5" s="11">
        <f>(L5+M5)*O5</f>
        <v>0</v>
      </c>
    </row>
    <row r="6" spans="1:17" ht="57" customHeight="1">
      <c r="A6" s="4" t="s">
        <v>14</v>
      </c>
      <c r="B6" s="5"/>
      <c r="C6" s="4"/>
      <c r="D6" s="4"/>
      <c r="E6" s="6"/>
      <c r="F6" s="7"/>
      <c r="G6" s="8"/>
      <c r="H6" s="9"/>
      <c r="I6" s="10"/>
      <c r="J6" s="11">
        <f t="shared" si="0"/>
        <v>0</v>
      </c>
      <c r="K6" s="5"/>
      <c r="L6" s="11">
        <f t="shared" ref="L6:L14" si="1">J6*K6</f>
        <v>0</v>
      </c>
      <c r="M6" s="9"/>
      <c r="N6" s="12"/>
      <c r="O6" s="13"/>
      <c r="P6" s="11">
        <f t="shared" ref="P6:P14" si="2">(L6+M6)*O6</f>
        <v>0</v>
      </c>
    </row>
    <row r="7" spans="1:17" ht="57" customHeight="1">
      <c r="A7" s="4" t="s">
        <v>15</v>
      </c>
      <c r="B7" s="5"/>
      <c r="C7" s="4"/>
      <c r="D7" s="4"/>
      <c r="E7" s="6"/>
      <c r="F7" s="7"/>
      <c r="G7" s="8"/>
      <c r="H7" s="9"/>
      <c r="I7" s="10"/>
      <c r="J7" s="11">
        <f t="shared" si="0"/>
        <v>0</v>
      </c>
      <c r="K7" s="5"/>
      <c r="L7" s="11">
        <f t="shared" si="1"/>
        <v>0</v>
      </c>
      <c r="M7" s="9"/>
      <c r="N7" s="12"/>
      <c r="O7" s="13"/>
      <c r="P7" s="11">
        <f t="shared" si="2"/>
        <v>0</v>
      </c>
    </row>
    <row r="8" spans="1:17" ht="57" customHeight="1">
      <c r="A8" s="4" t="s">
        <v>16</v>
      </c>
      <c r="B8" s="5"/>
      <c r="C8" s="4"/>
      <c r="D8" s="4"/>
      <c r="E8" s="6"/>
      <c r="F8" s="7"/>
      <c r="G8" s="8"/>
      <c r="H8" s="9"/>
      <c r="I8" s="10"/>
      <c r="J8" s="11">
        <f t="shared" si="0"/>
        <v>0</v>
      </c>
      <c r="K8" s="5"/>
      <c r="L8" s="11">
        <f t="shared" si="1"/>
        <v>0</v>
      </c>
      <c r="M8" s="9"/>
      <c r="N8" s="12"/>
      <c r="O8" s="13"/>
      <c r="P8" s="11">
        <f t="shared" si="2"/>
        <v>0</v>
      </c>
    </row>
    <row r="9" spans="1:17" ht="57" customHeight="1">
      <c r="A9" s="4" t="s">
        <v>17</v>
      </c>
      <c r="B9" s="5"/>
      <c r="C9" s="4"/>
      <c r="D9" s="4"/>
      <c r="E9" s="6"/>
      <c r="F9" s="7"/>
      <c r="G9" s="8"/>
      <c r="H9" s="9"/>
      <c r="I9" s="10"/>
      <c r="J9" s="11">
        <f t="shared" si="0"/>
        <v>0</v>
      </c>
      <c r="K9" s="5"/>
      <c r="L9" s="11">
        <f t="shared" si="1"/>
        <v>0</v>
      </c>
      <c r="M9" s="9"/>
      <c r="N9" s="12"/>
      <c r="O9" s="13"/>
      <c r="P9" s="11">
        <f t="shared" si="2"/>
        <v>0</v>
      </c>
    </row>
    <row r="10" spans="1:17" ht="21.75" customHeight="1">
      <c r="A10" s="4" t="s">
        <v>18</v>
      </c>
      <c r="B10" s="5"/>
      <c r="C10" s="4"/>
      <c r="D10" s="4"/>
      <c r="E10" s="6"/>
      <c r="F10" s="7"/>
      <c r="G10" s="8"/>
      <c r="H10" s="9"/>
      <c r="I10" s="10"/>
      <c r="J10" s="11">
        <f t="shared" si="0"/>
        <v>0</v>
      </c>
      <c r="K10" s="5"/>
      <c r="L10" s="11">
        <f t="shared" si="1"/>
        <v>0</v>
      </c>
      <c r="M10" s="9"/>
      <c r="N10" s="12"/>
      <c r="O10" s="13"/>
      <c r="P10" s="11">
        <f t="shared" si="2"/>
        <v>0</v>
      </c>
    </row>
    <row r="11" spans="1:17" ht="21.75" customHeight="1">
      <c r="A11" s="4" t="s">
        <v>19</v>
      </c>
      <c r="B11" s="5"/>
      <c r="C11" s="4"/>
      <c r="D11" s="4"/>
      <c r="E11" s="6"/>
      <c r="F11" s="7"/>
      <c r="G11" s="8"/>
      <c r="H11" s="9"/>
      <c r="I11" s="10"/>
      <c r="J11" s="11">
        <f t="shared" si="0"/>
        <v>0</v>
      </c>
      <c r="K11" s="5"/>
      <c r="L11" s="11">
        <f t="shared" si="1"/>
        <v>0</v>
      </c>
      <c r="M11" s="9"/>
      <c r="N11" s="12"/>
      <c r="O11" s="13"/>
      <c r="P11" s="11">
        <f t="shared" si="2"/>
        <v>0</v>
      </c>
    </row>
    <row r="12" spans="1:17" ht="21.75" customHeight="1">
      <c r="A12" s="4" t="s">
        <v>20</v>
      </c>
      <c r="B12" s="5"/>
      <c r="C12" s="4"/>
      <c r="D12" s="4"/>
      <c r="E12" s="6"/>
      <c r="F12" s="7"/>
      <c r="G12" s="8"/>
      <c r="H12" s="9"/>
      <c r="I12" s="10"/>
      <c r="J12" s="11">
        <f t="shared" si="0"/>
        <v>0</v>
      </c>
      <c r="K12" s="5"/>
      <c r="L12" s="11">
        <f t="shared" si="1"/>
        <v>0</v>
      </c>
      <c r="M12" s="9"/>
      <c r="N12" s="12"/>
      <c r="O12" s="13"/>
      <c r="P12" s="11">
        <f t="shared" si="2"/>
        <v>0</v>
      </c>
    </row>
    <row r="13" spans="1:17" ht="21.75" customHeight="1">
      <c r="A13" s="4" t="s">
        <v>21</v>
      </c>
      <c r="B13" s="5"/>
      <c r="C13" s="4"/>
      <c r="D13" s="4"/>
      <c r="E13" s="6"/>
      <c r="F13" s="7"/>
      <c r="G13" s="8"/>
      <c r="H13" s="9"/>
      <c r="I13" s="10"/>
      <c r="J13" s="11">
        <f t="shared" si="0"/>
        <v>0</v>
      </c>
      <c r="K13" s="5"/>
      <c r="L13" s="11">
        <f t="shared" si="1"/>
        <v>0</v>
      </c>
      <c r="M13" s="9"/>
      <c r="N13" s="12"/>
      <c r="O13" s="13"/>
      <c r="P13" s="11">
        <f t="shared" si="2"/>
        <v>0</v>
      </c>
    </row>
    <row r="14" spans="1:17" ht="21.75" customHeight="1">
      <c r="A14" s="4" t="s">
        <v>22</v>
      </c>
      <c r="B14" s="5"/>
      <c r="C14" s="4"/>
      <c r="D14" s="4"/>
      <c r="E14" s="6"/>
      <c r="F14" s="7"/>
      <c r="G14" s="8"/>
      <c r="H14" s="9"/>
      <c r="I14" s="10"/>
      <c r="J14" s="11">
        <f t="shared" si="0"/>
        <v>0</v>
      </c>
      <c r="K14" s="5"/>
      <c r="L14" s="11">
        <f t="shared" si="1"/>
        <v>0</v>
      </c>
      <c r="M14" s="9"/>
      <c r="N14" s="12"/>
      <c r="O14" s="13"/>
      <c r="P14" s="11">
        <f t="shared" si="2"/>
        <v>0</v>
      </c>
    </row>
    <row r="15" spans="1:17" ht="21.75" customHeight="1">
      <c r="A15" s="4" t="s">
        <v>23</v>
      </c>
      <c r="B15" s="14"/>
      <c r="C15" s="14"/>
      <c r="D15" s="14"/>
      <c r="E15" s="14"/>
      <c r="F15" s="15">
        <f>SUM(F5:F14)</f>
        <v>0</v>
      </c>
      <c r="G15" s="16"/>
      <c r="H15" s="17">
        <f t="shared" ref="H15" si="3">SUM(H5:H14)</f>
        <v>0</v>
      </c>
      <c r="I15" s="18"/>
      <c r="J15" s="11">
        <f t="shared" si="0"/>
        <v>0</v>
      </c>
      <c r="K15" s="14"/>
      <c r="L15" s="11">
        <f>SUM(L5:L14)</f>
        <v>0</v>
      </c>
      <c r="M15" s="17">
        <f>SUM(M5:M14)</f>
        <v>0</v>
      </c>
      <c r="N15" s="19"/>
      <c r="O15" s="14"/>
      <c r="P15" s="11">
        <f>SUM(P5:P14)</f>
        <v>0</v>
      </c>
    </row>
    <row r="16" spans="1:17" ht="21" customHeight="1">
      <c r="B16" s="35" t="s">
        <v>36</v>
      </c>
    </row>
    <row r="17" spans="1:17" ht="21" customHeight="1"/>
    <row r="18" spans="1:17" ht="21" customHeight="1">
      <c r="A18" s="20" t="s">
        <v>24</v>
      </c>
    </row>
    <row r="19" spans="1:17" ht="14.25">
      <c r="A19" s="38"/>
      <c r="B19" s="40" t="s">
        <v>0</v>
      </c>
      <c r="C19" s="40" t="s">
        <v>1</v>
      </c>
      <c r="D19" s="40" t="s">
        <v>2</v>
      </c>
      <c r="E19" s="40" t="s">
        <v>3</v>
      </c>
      <c r="F19" s="42" t="s">
        <v>38</v>
      </c>
      <c r="G19" s="43"/>
      <c r="H19" s="43"/>
      <c r="I19" s="43"/>
      <c r="J19" s="44"/>
      <c r="K19" s="40" t="s">
        <v>4</v>
      </c>
      <c r="L19" s="40" t="s">
        <v>5</v>
      </c>
      <c r="M19" s="45" t="s">
        <v>6</v>
      </c>
      <c r="N19" s="47" t="s">
        <v>7</v>
      </c>
      <c r="O19" s="49" t="s">
        <v>8</v>
      </c>
      <c r="P19" s="40" t="s">
        <v>9</v>
      </c>
      <c r="Q19" s="3"/>
    </row>
    <row r="20" spans="1:17" ht="30" customHeight="1">
      <c r="A20" s="39"/>
      <c r="B20" s="41"/>
      <c r="C20" s="41"/>
      <c r="D20" s="41"/>
      <c r="E20" s="41"/>
      <c r="F20" s="30" t="s">
        <v>10</v>
      </c>
      <c r="G20" s="31" t="s">
        <v>7</v>
      </c>
      <c r="H20" s="32" t="s">
        <v>11</v>
      </c>
      <c r="I20" s="33" t="s">
        <v>7</v>
      </c>
      <c r="J20" s="34" t="s">
        <v>12</v>
      </c>
      <c r="K20" s="41"/>
      <c r="L20" s="41"/>
      <c r="M20" s="46"/>
      <c r="N20" s="48"/>
      <c r="O20" s="50"/>
      <c r="P20" s="41"/>
      <c r="Q20" s="3"/>
    </row>
    <row r="21" spans="1:17" ht="57" customHeight="1">
      <c r="A21" s="4" t="s">
        <v>13</v>
      </c>
      <c r="B21" s="5" t="s">
        <v>25</v>
      </c>
      <c r="C21" s="4" t="s">
        <v>26</v>
      </c>
      <c r="D21" s="21" t="s">
        <v>27</v>
      </c>
      <c r="E21" s="6" t="s">
        <v>28</v>
      </c>
      <c r="F21" s="7">
        <v>270745</v>
      </c>
      <c r="G21" s="22" t="s">
        <v>29</v>
      </c>
      <c r="H21" s="9">
        <v>42142</v>
      </c>
      <c r="I21" s="23" t="s">
        <v>30</v>
      </c>
      <c r="J21" s="11">
        <f>F21+H21</f>
        <v>312887</v>
      </c>
      <c r="K21" s="5">
        <v>12</v>
      </c>
      <c r="L21" s="11">
        <f>J21*K21</f>
        <v>3754644</v>
      </c>
      <c r="M21" s="9"/>
      <c r="N21" s="24"/>
      <c r="O21" s="25">
        <v>1</v>
      </c>
      <c r="P21" s="11">
        <f>(L21+M21)*O21</f>
        <v>3754644</v>
      </c>
    </row>
    <row r="22" spans="1:17" ht="57" customHeight="1">
      <c r="A22" s="4" t="s">
        <v>14</v>
      </c>
      <c r="B22" s="5" t="s">
        <v>31</v>
      </c>
      <c r="C22" s="4" t="s">
        <v>32</v>
      </c>
      <c r="D22" s="4" t="s">
        <v>27</v>
      </c>
      <c r="E22" s="6" t="s">
        <v>33</v>
      </c>
      <c r="F22" s="7">
        <v>64000</v>
      </c>
      <c r="G22" s="26" t="s">
        <v>34</v>
      </c>
      <c r="H22" s="9">
        <v>12952</v>
      </c>
      <c r="I22" s="23" t="s">
        <v>35</v>
      </c>
      <c r="J22" s="11">
        <f>F22+H22</f>
        <v>76952</v>
      </c>
      <c r="K22" s="5">
        <v>12</v>
      </c>
      <c r="L22" s="11">
        <f t="shared" ref="L22" si="4">J22*K22</f>
        <v>923424</v>
      </c>
      <c r="M22" s="9"/>
      <c r="N22" s="24"/>
      <c r="O22" s="25">
        <v>1</v>
      </c>
      <c r="P22" s="11">
        <f t="shared" ref="P22" si="5">(L22+M22)*O22</f>
        <v>923424</v>
      </c>
    </row>
    <row r="23" spans="1:17" ht="21.75" customHeight="1">
      <c r="A23" s="4" t="s">
        <v>23</v>
      </c>
      <c r="B23" s="14"/>
      <c r="C23" s="14"/>
      <c r="D23" s="14"/>
      <c r="E23" s="14"/>
      <c r="F23" s="15">
        <f>SUM(F21:F22)</f>
        <v>334745</v>
      </c>
      <c r="G23" s="16"/>
      <c r="H23" s="17">
        <f>SUM(H21:H22)</f>
        <v>55094</v>
      </c>
      <c r="I23" s="27"/>
      <c r="J23" s="11">
        <f>F23+H23</f>
        <v>389839</v>
      </c>
      <c r="K23" s="14"/>
      <c r="L23" s="11">
        <f>SUM(L21:L22)</f>
        <v>4678068</v>
      </c>
      <c r="M23" s="17">
        <f>SUM(M21:M22)</f>
        <v>0</v>
      </c>
      <c r="N23" s="19"/>
      <c r="O23" s="14"/>
      <c r="P23" s="11">
        <f>SUM(P21:P22)</f>
        <v>4678068</v>
      </c>
    </row>
  </sheetData>
  <mergeCells count="26">
    <mergeCell ref="O19:O20"/>
    <mergeCell ref="P19:P20"/>
    <mergeCell ref="F19:J19"/>
    <mergeCell ref="K19:K20"/>
    <mergeCell ref="L19:L20"/>
    <mergeCell ref="M19:M20"/>
    <mergeCell ref="N19:N20"/>
    <mergeCell ref="A19:A20"/>
    <mergeCell ref="B19:B20"/>
    <mergeCell ref="C19:C20"/>
    <mergeCell ref="D19:D20"/>
    <mergeCell ref="E19:E20"/>
    <mergeCell ref="M1:P1"/>
    <mergeCell ref="A3:A4"/>
    <mergeCell ref="B3:B4"/>
    <mergeCell ref="C3:C4"/>
    <mergeCell ref="D3:D4"/>
    <mergeCell ref="E3:E4"/>
    <mergeCell ref="F3:J3"/>
    <mergeCell ref="K3:K4"/>
    <mergeCell ref="L3:L4"/>
    <mergeCell ref="M3:M4"/>
    <mergeCell ref="N3:N4"/>
    <mergeCell ref="O3:O4"/>
    <mergeCell ref="P3:P4"/>
    <mergeCell ref="H1:J1"/>
  </mergeCells>
  <phoneticPr fontId="3"/>
  <pageMargins left="0.51181102362204722" right="0.51181102362204722" top="0.74803149606299213" bottom="0.74803149606299213" header="0.31496062992125984" footer="0.31496062992125984"/>
  <pageSetup paperSize="9" scale="7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（参考）人件費算出</vt:lpstr>
    </vt:vector>
  </TitlesOfParts>
  <Company>酒田市役所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kik08</dc:creator>
  <cp:lastModifiedBy>酒田市</cp:lastModifiedBy>
  <cp:lastPrinted>2018-12-19T07:46:29Z</cp:lastPrinted>
  <dcterms:created xsi:type="dcterms:W3CDTF">2006-01-12T02:36:39Z</dcterms:created>
  <dcterms:modified xsi:type="dcterms:W3CDTF">2019-03-22T05:40:10Z</dcterms:modified>
</cp:coreProperties>
</file>