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■統計\基幹統計（令和６年度～）\03 国勢調査\2025（R07）_国勢調査\70 公表集計関係\20260529_酒田発　速報公開準備\20260529速報\"/>
    </mc:Choice>
  </mc:AlternateContent>
  <xr:revisionPtr revIDLastSave="0" documentId="8_{F8550F87-7A97-4798-ADA0-BCD92F063BD8}" xr6:coauthVersionLast="47" xr6:coauthVersionMax="47" xr10:uidLastSave="{00000000-0000-0000-0000-000000000000}"/>
  <bookViews>
    <workbookView xWindow="-108" yWindow="-108" windowWidth="23256" windowHeight="12576" xr2:uid="{AD81268D-17BF-47AC-9BFF-B604702409C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4" i="1" l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G30" i="1"/>
  <c r="F30" i="1"/>
  <c r="E30" i="1"/>
  <c r="D30" i="1"/>
  <c r="G26" i="1"/>
  <c r="F26" i="1"/>
  <c r="E26" i="1"/>
  <c r="D26" i="1"/>
  <c r="G25" i="1"/>
  <c r="F25" i="1"/>
  <c r="E25" i="1"/>
  <c r="D25" i="1"/>
  <c r="G24" i="1"/>
  <c r="F24" i="1"/>
  <c r="E24" i="1"/>
  <c r="D24" i="1"/>
  <c r="G23" i="1"/>
  <c r="F23" i="1"/>
  <c r="E23" i="1"/>
  <c r="D23" i="1"/>
  <c r="AW22" i="1"/>
  <c r="AV22" i="1"/>
  <c r="AT22" i="1"/>
  <c r="AS22" i="1"/>
  <c r="AP22" i="1"/>
  <c r="AO22" i="1"/>
  <c r="AM22" i="1"/>
  <c r="AL22" i="1"/>
  <c r="AJ22" i="1"/>
  <c r="AI22" i="1"/>
  <c r="AC22" i="1"/>
  <c r="AB22" i="1"/>
  <c r="Z22" i="1"/>
  <c r="Y22" i="1"/>
  <c r="V22" i="1"/>
  <c r="U22" i="1"/>
  <c r="S22" i="1"/>
  <c r="R22" i="1"/>
  <c r="P22" i="1"/>
  <c r="O22" i="1"/>
  <c r="G22" i="1"/>
  <c r="F22" i="1"/>
  <c r="E22" i="1"/>
  <c r="D22" i="1"/>
  <c r="AW21" i="1"/>
  <c r="AV21" i="1"/>
  <c r="AT21" i="1"/>
  <c r="AS21" i="1"/>
  <c r="AP21" i="1"/>
  <c r="AO21" i="1"/>
  <c r="AM21" i="1"/>
  <c r="AL21" i="1"/>
  <c r="AJ21" i="1"/>
  <c r="AI21" i="1"/>
  <c r="AC21" i="1"/>
  <c r="AB21" i="1"/>
  <c r="Z21" i="1"/>
  <c r="Y21" i="1"/>
  <c r="V21" i="1"/>
  <c r="U21" i="1"/>
  <c r="S21" i="1"/>
  <c r="R21" i="1"/>
  <c r="P21" i="1"/>
  <c r="O21" i="1"/>
  <c r="AW20" i="1"/>
  <c r="AV20" i="1"/>
  <c r="AT20" i="1"/>
  <c r="AS20" i="1"/>
  <c r="AP20" i="1"/>
  <c r="AO20" i="1"/>
  <c r="AM20" i="1"/>
  <c r="AL20" i="1"/>
  <c r="AJ20" i="1"/>
  <c r="AI20" i="1"/>
  <c r="AC20" i="1"/>
  <c r="AB20" i="1"/>
  <c r="Z20" i="1"/>
  <c r="Y20" i="1"/>
  <c r="V20" i="1"/>
  <c r="U20" i="1"/>
  <c r="S20" i="1"/>
  <c r="R20" i="1"/>
  <c r="P20" i="1"/>
  <c r="O20" i="1"/>
  <c r="AW19" i="1"/>
  <c r="AV19" i="1"/>
  <c r="AT19" i="1"/>
  <c r="AS19" i="1"/>
  <c r="AP19" i="1"/>
  <c r="AO19" i="1"/>
  <c r="AM19" i="1"/>
  <c r="AL19" i="1"/>
  <c r="AJ19" i="1"/>
  <c r="AI19" i="1"/>
  <c r="AC19" i="1"/>
  <c r="AB19" i="1"/>
  <c r="Z19" i="1"/>
  <c r="Y19" i="1"/>
  <c r="V19" i="1"/>
  <c r="U19" i="1"/>
  <c r="S19" i="1"/>
  <c r="R19" i="1"/>
  <c r="P19" i="1"/>
  <c r="O19" i="1"/>
  <c r="AW18" i="1"/>
  <c r="AV18" i="1"/>
  <c r="AT18" i="1"/>
  <c r="AS18" i="1"/>
  <c r="AP18" i="1"/>
  <c r="AO18" i="1"/>
  <c r="AM18" i="1"/>
  <c r="AL18" i="1"/>
  <c r="AJ18" i="1"/>
  <c r="AI18" i="1"/>
  <c r="AC18" i="1"/>
  <c r="AB18" i="1"/>
  <c r="Z18" i="1"/>
  <c r="Y18" i="1"/>
  <c r="V18" i="1"/>
  <c r="U18" i="1"/>
  <c r="S18" i="1"/>
  <c r="R18" i="1"/>
  <c r="P18" i="1"/>
  <c r="O18" i="1"/>
  <c r="AW17" i="1"/>
  <c r="AV17" i="1"/>
  <c r="AT17" i="1"/>
  <c r="AS17" i="1"/>
  <c r="AP17" i="1"/>
  <c r="AO17" i="1"/>
  <c r="AM17" i="1"/>
  <c r="AL17" i="1"/>
  <c r="AJ17" i="1"/>
  <c r="AI17" i="1"/>
  <c r="AC17" i="1"/>
  <c r="AB17" i="1"/>
  <c r="Z17" i="1"/>
  <c r="Y17" i="1"/>
  <c r="V17" i="1"/>
  <c r="U17" i="1"/>
  <c r="S17" i="1"/>
  <c r="R17" i="1"/>
  <c r="P17" i="1"/>
  <c r="O17" i="1"/>
  <c r="AW16" i="1"/>
  <c r="AV16" i="1"/>
  <c r="AT16" i="1"/>
  <c r="AS16" i="1"/>
  <c r="AP16" i="1"/>
  <c r="AO16" i="1"/>
  <c r="AM16" i="1"/>
  <c r="AL16" i="1"/>
  <c r="AJ16" i="1"/>
  <c r="AI16" i="1"/>
  <c r="AC16" i="1"/>
  <c r="AB16" i="1"/>
  <c r="Z16" i="1"/>
  <c r="Y16" i="1"/>
  <c r="V16" i="1"/>
  <c r="U16" i="1"/>
  <c r="S16" i="1"/>
  <c r="R16" i="1"/>
  <c r="P16" i="1"/>
  <c r="O16" i="1"/>
  <c r="AW15" i="1"/>
  <c r="AV15" i="1"/>
  <c r="AT15" i="1"/>
  <c r="AS15" i="1"/>
  <c r="AP15" i="1"/>
  <c r="AO15" i="1"/>
  <c r="AM15" i="1"/>
  <c r="AL15" i="1"/>
  <c r="AJ15" i="1"/>
  <c r="AI15" i="1"/>
  <c r="AC15" i="1"/>
  <c r="AB15" i="1"/>
  <c r="Z15" i="1"/>
  <c r="Y15" i="1"/>
  <c r="V15" i="1"/>
  <c r="U15" i="1"/>
  <c r="S15" i="1"/>
  <c r="R15" i="1"/>
  <c r="P15" i="1"/>
  <c r="O15" i="1"/>
  <c r="AW14" i="1"/>
  <c r="AV14" i="1"/>
  <c r="AT14" i="1"/>
  <c r="AS14" i="1"/>
  <c r="AP14" i="1"/>
  <c r="AO14" i="1"/>
  <c r="AM14" i="1"/>
  <c r="AL14" i="1"/>
  <c r="AJ14" i="1"/>
  <c r="AI14" i="1"/>
  <c r="AC14" i="1"/>
  <c r="AB14" i="1"/>
  <c r="Z14" i="1"/>
  <c r="Y14" i="1"/>
  <c r="V14" i="1"/>
  <c r="U14" i="1"/>
  <c r="S14" i="1"/>
  <c r="R14" i="1"/>
  <c r="P14" i="1"/>
  <c r="O14" i="1"/>
  <c r="AW13" i="1"/>
  <c r="AV13" i="1"/>
  <c r="AT13" i="1"/>
  <c r="AS13" i="1"/>
  <c r="AP13" i="1"/>
  <c r="AO13" i="1"/>
  <c r="AM13" i="1"/>
  <c r="AL13" i="1"/>
  <c r="AJ13" i="1"/>
  <c r="AI13" i="1"/>
  <c r="AC13" i="1"/>
  <c r="AB13" i="1"/>
  <c r="Z13" i="1"/>
  <c r="Y13" i="1"/>
  <c r="V13" i="1"/>
  <c r="U13" i="1"/>
  <c r="S13" i="1"/>
  <c r="R13" i="1"/>
  <c r="P13" i="1"/>
  <c r="O13" i="1"/>
  <c r="AW12" i="1"/>
  <c r="AV12" i="1"/>
  <c r="AT12" i="1"/>
  <c r="AS12" i="1"/>
  <c r="AP12" i="1"/>
  <c r="AO12" i="1"/>
  <c r="AM12" i="1"/>
  <c r="AL12" i="1"/>
  <c r="AJ12" i="1"/>
  <c r="AI12" i="1"/>
  <c r="AC12" i="1"/>
  <c r="AB12" i="1"/>
  <c r="Z12" i="1"/>
  <c r="Y12" i="1"/>
  <c r="V12" i="1"/>
  <c r="U12" i="1"/>
  <c r="S12" i="1"/>
  <c r="R12" i="1"/>
  <c r="P12" i="1"/>
  <c r="O12" i="1"/>
  <c r="AW11" i="1"/>
  <c r="AV11" i="1"/>
  <c r="AT11" i="1"/>
  <c r="AS11" i="1"/>
  <c r="AP11" i="1"/>
  <c r="AO11" i="1"/>
  <c r="AM11" i="1"/>
  <c r="AL11" i="1"/>
  <c r="AJ11" i="1"/>
  <c r="AI11" i="1"/>
  <c r="AC11" i="1"/>
  <c r="AB11" i="1"/>
  <c r="Z11" i="1"/>
  <c r="Y11" i="1"/>
  <c r="V11" i="1"/>
  <c r="U11" i="1"/>
  <c r="S11" i="1"/>
  <c r="R11" i="1"/>
  <c r="P11" i="1"/>
  <c r="O11" i="1"/>
  <c r="AW10" i="1"/>
  <c r="AV10" i="1"/>
  <c r="AT10" i="1"/>
  <c r="AS10" i="1"/>
  <c r="AP10" i="1"/>
  <c r="AO10" i="1"/>
  <c r="AM10" i="1"/>
  <c r="AL10" i="1"/>
  <c r="AJ10" i="1"/>
  <c r="AI10" i="1"/>
  <c r="AC10" i="1"/>
  <c r="AB10" i="1"/>
  <c r="Z10" i="1"/>
  <c r="Y10" i="1"/>
  <c r="V10" i="1"/>
  <c r="U10" i="1"/>
  <c r="S10" i="1"/>
  <c r="R10" i="1"/>
  <c r="P10" i="1"/>
  <c r="O10" i="1"/>
  <c r="AW9" i="1"/>
  <c r="AV9" i="1"/>
  <c r="AT9" i="1"/>
  <c r="AS9" i="1"/>
  <c r="AP9" i="1"/>
  <c r="AO9" i="1"/>
  <c r="AM9" i="1"/>
  <c r="AL9" i="1"/>
  <c r="AJ9" i="1"/>
  <c r="AI9" i="1"/>
  <c r="AC9" i="1"/>
  <c r="AB9" i="1"/>
  <c r="Z9" i="1"/>
  <c r="Y9" i="1"/>
  <c r="V9" i="1"/>
  <c r="U9" i="1"/>
  <c r="S9" i="1"/>
  <c r="R9" i="1"/>
  <c r="P9" i="1"/>
  <c r="O9" i="1"/>
  <c r="AW8" i="1"/>
  <c r="AV8" i="1"/>
  <c r="AT8" i="1"/>
  <c r="AS8" i="1"/>
  <c r="AP8" i="1"/>
  <c r="AO8" i="1"/>
  <c r="AM8" i="1"/>
  <c r="AL8" i="1"/>
  <c r="AJ8" i="1"/>
  <c r="AI8" i="1"/>
  <c r="AC8" i="1"/>
  <c r="AB8" i="1"/>
  <c r="Z8" i="1"/>
  <c r="Y8" i="1"/>
  <c r="V8" i="1"/>
  <c r="U8" i="1"/>
  <c r="S8" i="1"/>
  <c r="R8" i="1"/>
  <c r="P8" i="1"/>
  <c r="O8" i="1"/>
  <c r="AW7" i="1"/>
  <c r="AV7" i="1"/>
  <c r="AT7" i="1"/>
  <c r="AS7" i="1"/>
  <c r="AP7" i="1"/>
  <c r="AO7" i="1"/>
  <c r="AM7" i="1"/>
  <c r="AL7" i="1"/>
  <c r="AJ7" i="1"/>
  <c r="AI7" i="1"/>
  <c r="AC7" i="1"/>
  <c r="AB7" i="1"/>
  <c r="Z7" i="1"/>
  <c r="Y7" i="1"/>
  <c r="V7" i="1"/>
  <c r="U7" i="1"/>
  <c r="S7" i="1"/>
  <c r="R7" i="1"/>
  <c r="P7" i="1"/>
  <c r="O7" i="1"/>
</calcChain>
</file>

<file path=xl/sharedStrings.xml><?xml version="1.0" encoding="utf-8"?>
<sst xmlns="http://schemas.openxmlformats.org/spreadsheetml/2006/main" count="175" uniqueCount="50">
  <si>
    <t>1.令和7年国勢調査【速報値】</t>
    <rPh sb="2" eb="4">
      <t>レイワ</t>
    </rPh>
    <rPh sb="5" eb="6">
      <t>ネン</t>
    </rPh>
    <rPh sb="6" eb="8">
      <t>コクセイ</t>
    </rPh>
    <rPh sb="8" eb="10">
      <t>チョウサ</t>
    </rPh>
    <rPh sb="11" eb="13">
      <t>ソクホウ</t>
    </rPh>
    <rPh sb="13" eb="14">
      <t>チ</t>
    </rPh>
    <phoneticPr fontId="5"/>
  </si>
  <si>
    <t>2.本市の人口推移</t>
    <rPh sb="2" eb="4">
      <t>ホンシ</t>
    </rPh>
    <rPh sb="5" eb="7">
      <t>ジンコウ</t>
    </rPh>
    <rPh sb="7" eb="9">
      <t>スイイ</t>
    </rPh>
    <phoneticPr fontId="5"/>
  </si>
  <si>
    <t>3.本市の世帯数推移</t>
    <rPh sb="2" eb="4">
      <t>ホンシ</t>
    </rPh>
    <rPh sb="5" eb="8">
      <t>セタイスウ</t>
    </rPh>
    <rPh sb="8" eb="10">
      <t>スイイ</t>
    </rPh>
    <phoneticPr fontId="5"/>
  </si>
  <si>
    <t>　　令和7年国勢調査【速報】（R07.10.1）</t>
    <rPh sb="2" eb="4">
      <t>レイワ</t>
    </rPh>
    <rPh sb="5" eb="6">
      <t>ネン</t>
    </rPh>
    <rPh sb="6" eb="8">
      <t>コクセイ</t>
    </rPh>
    <rPh sb="8" eb="10">
      <t>チョウサ</t>
    </rPh>
    <rPh sb="11" eb="13">
      <t>ソクホウ</t>
    </rPh>
    <phoneticPr fontId="5"/>
  </si>
  <si>
    <t>単位:人/世帯</t>
    <rPh sb="0" eb="2">
      <t>タンイ</t>
    </rPh>
    <rPh sb="3" eb="4">
      <t>ニン</t>
    </rPh>
    <rPh sb="5" eb="7">
      <t>セタイ</t>
    </rPh>
    <phoneticPr fontId="5"/>
  </si>
  <si>
    <t>本市の人口推移と平成１７年比較（1/2）</t>
    <rPh sb="0" eb="2">
      <t>ホンシ</t>
    </rPh>
    <rPh sb="3" eb="5">
      <t>ジンコウ</t>
    </rPh>
    <rPh sb="5" eb="7">
      <t>スイイ</t>
    </rPh>
    <rPh sb="8" eb="10">
      <t>ヘイセイ</t>
    </rPh>
    <rPh sb="12" eb="13">
      <t>ネン</t>
    </rPh>
    <rPh sb="13" eb="15">
      <t>ヒカク</t>
    </rPh>
    <phoneticPr fontId="5"/>
  </si>
  <si>
    <t>（単位：人）</t>
    <rPh sb="1" eb="3">
      <t>タンイ</t>
    </rPh>
    <rPh sb="4" eb="5">
      <t>ニン</t>
    </rPh>
    <phoneticPr fontId="5"/>
  </si>
  <si>
    <t>本市の人口推移と平成１７年比較（2/2）続き</t>
    <rPh sb="0" eb="2">
      <t>ホンシ</t>
    </rPh>
    <rPh sb="3" eb="5">
      <t>ジンコウ</t>
    </rPh>
    <rPh sb="5" eb="7">
      <t>スイイ</t>
    </rPh>
    <rPh sb="8" eb="10">
      <t>ヘイセイ</t>
    </rPh>
    <rPh sb="12" eb="13">
      <t>ネン</t>
    </rPh>
    <rPh sb="13" eb="15">
      <t>ヒカク</t>
    </rPh>
    <rPh sb="20" eb="21">
      <t>ツヅ</t>
    </rPh>
    <phoneticPr fontId="5"/>
  </si>
  <si>
    <t>（単位：人/％）</t>
    <rPh sb="1" eb="3">
      <t>タンイ</t>
    </rPh>
    <rPh sb="4" eb="5">
      <t>ニン</t>
    </rPh>
    <phoneticPr fontId="5"/>
  </si>
  <si>
    <t>本市の世帯数推移と平成１７年比較（1/2）</t>
    <rPh sb="0" eb="2">
      <t>ホンシ</t>
    </rPh>
    <rPh sb="3" eb="6">
      <t>セタイスウ</t>
    </rPh>
    <rPh sb="6" eb="8">
      <t>スイイ</t>
    </rPh>
    <rPh sb="9" eb="11">
      <t>ヘイセイ</t>
    </rPh>
    <rPh sb="13" eb="14">
      <t>ネン</t>
    </rPh>
    <rPh sb="14" eb="16">
      <t>ヒカク</t>
    </rPh>
    <phoneticPr fontId="5"/>
  </si>
  <si>
    <t>本市の世帯数推移と平成１７年比較（2/2）続き</t>
    <rPh sb="0" eb="2">
      <t>ホンシ</t>
    </rPh>
    <rPh sb="3" eb="6">
      <t>セタイスウ</t>
    </rPh>
    <rPh sb="6" eb="8">
      <t>スイイ</t>
    </rPh>
    <rPh sb="9" eb="11">
      <t>ヘイセイ</t>
    </rPh>
    <rPh sb="13" eb="14">
      <t>ネン</t>
    </rPh>
    <rPh sb="14" eb="16">
      <t>ヒカク</t>
    </rPh>
    <rPh sb="21" eb="22">
      <t>ツヅ</t>
    </rPh>
    <phoneticPr fontId="5"/>
  </si>
  <si>
    <t>総人口</t>
    <rPh sb="0" eb="3">
      <t>ソウジンコウ</t>
    </rPh>
    <phoneticPr fontId="5"/>
  </si>
  <si>
    <t>男性</t>
    <rPh sb="0" eb="2">
      <t>ダンセイ</t>
    </rPh>
    <phoneticPr fontId="5"/>
  </si>
  <si>
    <t>女性</t>
    <rPh sb="0" eb="2">
      <t>ジョセイ</t>
    </rPh>
    <phoneticPr fontId="5"/>
  </si>
  <si>
    <t>世帯数</t>
    <rPh sb="0" eb="3">
      <t>セタイスウ</t>
    </rPh>
    <phoneticPr fontId="5"/>
  </si>
  <si>
    <t>摘要</t>
    <rPh sb="0" eb="2">
      <t>テキヨウ</t>
    </rPh>
    <phoneticPr fontId="5"/>
  </si>
  <si>
    <t>全市</t>
    <rPh sb="0" eb="2">
      <t>ゼンシ</t>
    </rPh>
    <phoneticPr fontId="5"/>
  </si>
  <si>
    <t>酒田地区</t>
    <rPh sb="0" eb="2">
      <t>サカタ</t>
    </rPh>
    <rPh sb="2" eb="4">
      <t>チク</t>
    </rPh>
    <phoneticPr fontId="5"/>
  </si>
  <si>
    <t>八幡地区</t>
    <rPh sb="0" eb="2">
      <t>ヤハタ</t>
    </rPh>
    <rPh sb="2" eb="4">
      <t>チク</t>
    </rPh>
    <phoneticPr fontId="5"/>
  </si>
  <si>
    <t>松山地区</t>
    <rPh sb="0" eb="2">
      <t>マツヤマ</t>
    </rPh>
    <rPh sb="2" eb="4">
      <t>チク</t>
    </rPh>
    <phoneticPr fontId="5"/>
  </si>
  <si>
    <t>平田地区</t>
    <rPh sb="0" eb="2">
      <t>ヒラタ</t>
    </rPh>
    <rPh sb="2" eb="4">
      <t>チク</t>
    </rPh>
    <phoneticPr fontId="5"/>
  </si>
  <si>
    <t>人口</t>
    <rPh sb="0" eb="2">
      <t>ジンコウ</t>
    </rPh>
    <phoneticPr fontId="5"/>
  </si>
  <si>
    <t>h17比</t>
    <rPh sb="3" eb="4">
      <t>ヒ</t>
    </rPh>
    <phoneticPr fontId="5"/>
  </si>
  <si>
    <t>比較％</t>
    <rPh sb="0" eb="2">
      <t>ヒカク</t>
    </rPh>
    <phoneticPr fontId="5"/>
  </si>
  <si>
    <t>昭和２５年</t>
    <rPh sb="0" eb="2">
      <t>ショウワ</t>
    </rPh>
    <rPh sb="4" eb="5">
      <t>ネン</t>
    </rPh>
    <phoneticPr fontId="8"/>
  </si>
  <si>
    <t>昭和３０年</t>
    <rPh sb="0" eb="2">
      <t>ショウワ</t>
    </rPh>
    <rPh sb="4" eb="5">
      <t>ネン</t>
    </rPh>
    <phoneticPr fontId="8"/>
  </si>
  <si>
    <t>昭和３５年</t>
    <rPh sb="0" eb="2">
      <t>ショウワ</t>
    </rPh>
    <rPh sb="4" eb="5">
      <t>ネン</t>
    </rPh>
    <phoneticPr fontId="8"/>
  </si>
  <si>
    <t>昭和４０年</t>
    <rPh sb="0" eb="2">
      <t>ショウワ</t>
    </rPh>
    <rPh sb="4" eb="5">
      <t>ネン</t>
    </rPh>
    <phoneticPr fontId="8"/>
  </si>
  <si>
    <t>昭和４５年</t>
    <rPh sb="0" eb="2">
      <t>ショウワ</t>
    </rPh>
    <rPh sb="4" eb="5">
      <t>ネン</t>
    </rPh>
    <phoneticPr fontId="8"/>
  </si>
  <si>
    <t>　</t>
    <phoneticPr fontId="5"/>
  </si>
  <si>
    <t>　　令和２年国勢調査【確報・前回】（R02.10.1）</t>
    <rPh sb="2" eb="4">
      <t>レイワ</t>
    </rPh>
    <rPh sb="5" eb="6">
      <t>ネン</t>
    </rPh>
    <rPh sb="6" eb="8">
      <t>コクセイ</t>
    </rPh>
    <rPh sb="8" eb="10">
      <t>チョウサ</t>
    </rPh>
    <rPh sb="11" eb="13">
      <t>カクホウ</t>
    </rPh>
    <rPh sb="14" eb="16">
      <t>ゼンカイ</t>
    </rPh>
    <phoneticPr fontId="5"/>
  </si>
  <si>
    <t>昭和５０年</t>
    <rPh sb="0" eb="2">
      <t>ショウワ</t>
    </rPh>
    <rPh sb="4" eb="5">
      <t>ネン</t>
    </rPh>
    <phoneticPr fontId="8"/>
  </si>
  <si>
    <t>昭和５５年</t>
    <rPh sb="0" eb="2">
      <t>ショウワ</t>
    </rPh>
    <rPh sb="4" eb="5">
      <t>ネン</t>
    </rPh>
    <phoneticPr fontId="8"/>
  </si>
  <si>
    <t>昭和６０年</t>
    <rPh sb="0" eb="2">
      <t>ショウワ</t>
    </rPh>
    <rPh sb="4" eb="5">
      <t>ネン</t>
    </rPh>
    <phoneticPr fontId="8"/>
  </si>
  <si>
    <t>平成２年</t>
    <rPh sb="0" eb="2">
      <t>ヘイセイ</t>
    </rPh>
    <rPh sb="3" eb="4">
      <t>ネン</t>
    </rPh>
    <phoneticPr fontId="8"/>
  </si>
  <si>
    <t>平成７年</t>
    <rPh sb="0" eb="2">
      <t>ヘイセイ</t>
    </rPh>
    <rPh sb="3" eb="4">
      <t>ネン</t>
    </rPh>
    <phoneticPr fontId="8"/>
  </si>
  <si>
    <t>平成１２年</t>
    <rPh sb="0" eb="2">
      <t>ヘイセイ</t>
    </rPh>
    <rPh sb="4" eb="5">
      <t>ネン</t>
    </rPh>
    <phoneticPr fontId="8"/>
  </si>
  <si>
    <t>平成１７年</t>
    <rPh sb="0" eb="2">
      <t>ヘイセイ</t>
    </rPh>
    <rPh sb="4" eb="5">
      <t>ネン</t>
    </rPh>
    <phoneticPr fontId="8"/>
  </si>
  <si>
    <t>4市町合併</t>
    <rPh sb="1" eb="3">
      <t>シチョウ</t>
    </rPh>
    <rPh sb="3" eb="5">
      <t>ガッペイ</t>
    </rPh>
    <phoneticPr fontId="5"/>
  </si>
  <si>
    <t>平成２２年</t>
    <rPh sb="0" eb="2">
      <t>ヘイセイ</t>
    </rPh>
    <rPh sb="4" eb="5">
      <t>ネン</t>
    </rPh>
    <phoneticPr fontId="8"/>
  </si>
  <si>
    <t>　　増減（対前回比較）</t>
    <rPh sb="2" eb="4">
      <t>ゾウゲン</t>
    </rPh>
    <rPh sb="5" eb="6">
      <t>タイ</t>
    </rPh>
    <rPh sb="6" eb="8">
      <t>ゼンカイ</t>
    </rPh>
    <rPh sb="8" eb="10">
      <t>ヒカク</t>
    </rPh>
    <phoneticPr fontId="5"/>
  </si>
  <si>
    <t>平成２７年</t>
    <rPh sb="0" eb="2">
      <t>ヘイセイ</t>
    </rPh>
    <rPh sb="4" eb="5">
      <t>ネン</t>
    </rPh>
    <phoneticPr fontId="8"/>
  </si>
  <si>
    <t>令和２年</t>
    <rPh sb="0" eb="2">
      <t>レイワ</t>
    </rPh>
    <rPh sb="3" eb="4">
      <t>ネン</t>
    </rPh>
    <phoneticPr fontId="8"/>
  </si>
  <si>
    <t>令和7年</t>
    <rPh sb="0" eb="2">
      <t>レイワ</t>
    </rPh>
    <rPh sb="3" eb="4">
      <t>ネン</t>
    </rPh>
    <phoneticPr fontId="5"/>
  </si>
  <si>
    <t>速報値</t>
    <rPh sb="0" eb="3">
      <t>ソクホウチ</t>
    </rPh>
    <phoneticPr fontId="5"/>
  </si>
  <si>
    <t>※平成１７年以前は、旧酒田市　旧八幡町　旧松山町　旧平田町での調査結果による。</t>
    <rPh sb="1" eb="3">
      <t>ヘイセイ</t>
    </rPh>
    <rPh sb="5" eb="8">
      <t>ネンイゼン</t>
    </rPh>
    <rPh sb="10" eb="11">
      <t>キュウ</t>
    </rPh>
    <rPh sb="11" eb="14">
      <t>サカタシ</t>
    </rPh>
    <rPh sb="15" eb="16">
      <t>キュウ</t>
    </rPh>
    <rPh sb="16" eb="18">
      <t>ヤハタ</t>
    </rPh>
    <rPh sb="18" eb="19">
      <t>マチ</t>
    </rPh>
    <rPh sb="20" eb="21">
      <t>キュウ</t>
    </rPh>
    <rPh sb="21" eb="24">
      <t>マツヤママチ</t>
    </rPh>
    <rPh sb="25" eb="26">
      <t>キュウ</t>
    </rPh>
    <rPh sb="26" eb="28">
      <t>ヒラタ</t>
    </rPh>
    <rPh sb="28" eb="29">
      <t>マチ</t>
    </rPh>
    <rPh sb="31" eb="33">
      <t>チョウサ</t>
    </rPh>
    <rPh sb="33" eb="35">
      <t>ケッカ</t>
    </rPh>
    <phoneticPr fontId="5"/>
  </si>
  <si>
    <t>※令和７年は、本市独自集約による速報値。総務省統計局から公表される速報値と異なる場合がある。</t>
    <rPh sb="1" eb="3">
      <t>レイワ</t>
    </rPh>
    <rPh sb="4" eb="5">
      <t>ネン</t>
    </rPh>
    <rPh sb="7" eb="8">
      <t>ホン</t>
    </rPh>
    <rPh sb="8" eb="9">
      <t>シ</t>
    </rPh>
    <rPh sb="9" eb="11">
      <t>ドクジ</t>
    </rPh>
    <rPh sb="11" eb="13">
      <t>シュウヤク</t>
    </rPh>
    <rPh sb="16" eb="19">
      <t>ソクホウチ</t>
    </rPh>
    <phoneticPr fontId="5"/>
  </si>
  <si>
    <t>　　増減比（対前回比較）</t>
    <rPh sb="2" eb="4">
      <t>ゾウゲン</t>
    </rPh>
    <rPh sb="4" eb="5">
      <t>ヒ</t>
    </rPh>
    <rPh sb="6" eb="7">
      <t>タイ</t>
    </rPh>
    <rPh sb="7" eb="9">
      <t>ゼンカイ</t>
    </rPh>
    <rPh sb="9" eb="11">
      <t>ヒカク</t>
    </rPh>
    <phoneticPr fontId="5"/>
  </si>
  <si>
    <t>単位：％</t>
    <rPh sb="0" eb="2">
      <t>タンイ</t>
    </rPh>
    <phoneticPr fontId="5"/>
  </si>
  <si>
    <t>　　※令和７年は、本市独自集約による速報値。総務省統計局から公表される速報値と異なる場合がある。</t>
    <rPh sb="3" eb="5">
      <t>レイワ</t>
    </rPh>
    <rPh sb="6" eb="7">
      <t>ネン</t>
    </rPh>
    <rPh sb="9" eb="10">
      <t>ホン</t>
    </rPh>
    <rPh sb="10" eb="11">
      <t>シ</t>
    </rPh>
    <rPh sb="11" eb="13">
      <t>ドクジ</t>
    </rPh>
    <rPh sb="13" eb="15">
      <t>シュウヤク</t>
    </rPh>
    <rPh sb="18" eb="21">
      <t>ソクホウチ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</si>
</sst>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;&quot;△ &quot;#,##0.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0" fillId="0" borderId="1" xfId="1" applyNumberFormat="1" applyFont="1" applyBorder="1">
      <alignment vertical="center"/>
    </xf>
    <xf numFmtId="177" fontId="0" fillId="0" borderId="1" xfId="1" applyNumberFormat="1" applyFont="1" applyBorder="1">
      <alignment vertical="center"/>
    </xf>
    <xf numFmtId="0" fontId="0" fillId="0" borderId="7" xfId="0" applyBorder="1">
      <alignment vertical="center"/>
    </xf>
    <xf numFmtId="0" fontId="9" fillId="0" borderId="1" xfId="0" applyFont="1" applyBorder="1">
      <alignment vertical="center"/>
    </xf>
    <xf numFmtId="176" fontId="9" fillId="0" borderId="1" xfId="1" applyNumberFormat="1" applyFont="1" applyBorder="1">
      <alignment vertical="center"/>
    </xf>
    <xf numFmtId="177" fontId="9" fillId="0" borderId="1" xfId="1" applyNumberFormat="1" applyFont="1" applyBorder="1">
      <alignment vertical="center"/>
    </xf>
    <xf numFmtId="0" fontId="9" fillId="0" borderId="7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7" fontId="0" fillId="0" borderId="1" xfId="0" applyNumberForma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50"/>
              <a:t>本市の人口推移 </a:t>
            </a:r>
          </a:p>
        </c:rich>
      </c:tx>
      <c:layout>
        <c:manualLayout>
          <c:xMode val="edge"/>
          <c:yMode val="edge"/>
          <c:x val="3.4392863198809367E-2"/>
          <c:y val="2.5147925576661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[1]人口推移!$D$1</c:f>
              <c:strCache>
                <c:ptCount val="1"/>
                <c:pt idx="0">
                  <c:v>酒田地区</c:v>
                </c:pt>
              </c:strCache>
            </c:strRef>
          </c:tx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[1]人口推移!$B$2:$B$17</c:f>
              <c:strCache>
                <c:ptCount val="16"/>
                <c:pt idx="0">
                  <c:v>r07</c:v>
                </c:pt>
                <c:pt idx="1">
                  <c:v>r02</c:v>
                </c:pt>
                <c:pt idx="2">
                  <c:v>h27</c:v>
                </c:pt>
                <c:pt idx="3">
                  <c:v>h22</c:v>
                </c:pt>
                <c:pt idx="4">
                  <c:v>h17</c:v>
                </c:pt>
                <c:pt idx="5">
                  <c:v>h12</c:v>
                </c:pt>
                <c:pt idx="6">
                  <c:v>h07</c:v>
                </c:pt>
                <c:pt idx="7">
                  <c:v>h02</c:v>
                </c:pt>
                <c:pt idx="8">
                  <c:v>s60</c:v>
                </c:pt>
                <c:pt idx="9">
                  <c:v>s55</c:v>
                </c:pt>
                <c:pt idx="10">
                  <c:v>s50</c:v>
                </c:pt>
                <c:pt idx="11">
                  <c:v>s45</c:v>
                </c:pt>
                <c:pt idx="12">
                  <c:v>s40</c:v>
                </c:pt>
                <c:pt idx="13">
                  <c:v>s35</c:v>
                </c:pt>
                <c:pt idx="14">
                  <c:v>s30</c:v>
                </c:pt>
                <c:pt idx="15">
                  <c:v>s25</c:v>
                </c:pt>
              </c:strCache>
            </c:strRef>
          </c:cat>
          <c:val>
            <c:numRef>
              <c:f>[1]人口推移!$D$2:$D$17</c:f>
              <c:numCache>
                <c:formatCode>General</c:formatCode>
                <c:ptCount val="16"/>
                <c:pt idx="0">
                  <c:v>79189</c:v>
                </c:pt>
                <c:pt idx="1">
                  <c:v>85443</c:v>
                </c:pt>
                <c:pt idx="2">
                  <c:v>89808</c:v>
                </c:pt>
                <c:pt idx="3">
                  <c:v>93187</c:v>
                </c:pt>
                <c:pt idx="4">
                  <c:v>98278</c:v>
                </c:pt>
                <c:pt idx="5">
                  <c:v>101311</c:v>
                </c:pt>
                <c:pt idx="6">
                  <c:v>101230</c:v>
                </c:pt>
                <c:pt idx="7">
                  <c:v>100811</c:v>
                </c:pt>
                <c:pt idx="8">
                  <c:v>101392</c:v>
                </c:pt>
                <c:pt idx="9">
                  <c:v>102600</c:v>
                </c:pt>
                <c:pt idx="10">
                  <c:v>97723</c:v>
                </c:pt>
                <c:pt idx="11">
                  <c:v>96072</c:v>
                </c:pt>
                <c:pt idx="12">
                  <c:v>95982</c:v>
                </c:pt>
                <c:pt idx="13">
                  <c:v>97671</c:v>
                </c:pt>
                <c:pt idx="14">
                  <c:v>96735</c:v>
                </c:pt>
                <c:pt idx="15">
                  <c:v>93719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A-4778-B94C-14CDF15A6406}"/>
            </c:ext>
          </c:extLst>
        </c:ser>
        <c:ser>
          <c:idx val="1"/>
          <c:order val="1"/>
          <c:tx>
            <c:strRef>
              <c:f>[1]人口推移!$E$1</c:f>
              <c:strCache>
                <c:ptCount val="1"/>
                <c:pt idx="0">
                  <c:v>八幡地区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[1]人口推移!$B$2:$B$17</c:f>
              <c:strCache>
                <c:ptCount val="16"/>
                <c:pt idx="0">
                  <c:v>r07</c:v>
                </c:pt>
                <c:pt idx="1">
                  <c:v>r02</c:v>
                </c:pt>
                <c:pt idx="2">
                  <c:v>h27</c:v>
                </c:pt>
                <c:pt idx="3">
                  <c:v>h22</c:v>
                </c:pt>
                <c:pt idx="4">
                  <c:v>h17</c:v>
                </c:pt>
                <c:pt idx="5">
                  <c:v>h12</c:v>
                </c:pt>
                <c:pt idx="6">
                  <c:v>h07</c:v>
                </c:pt>
                <c:pt idx="7">
                  <c:v>h02</c:v>
                </c:pt>
                <c:pt idx="8">
                  <c:v>s60</c:v>
                </c:pt>
                <c:pt idx="9">
                  <c:v>s55</c:v>
                </c:pt>
                <c:pt idx="10">
                  <c:v>s50</c:v>
                </c:pt>
                <c:pt idx="11">
                  <c:v>s45</c:v>
                </c:pt>
                <c:pt idx="12">
                  <c:v>s40</c:v>
                </c:pt>
                <c:pt idx="13">
                  <c:v>s35</c:v>
                </c:pt>
                <c:pt idx="14">
                  <c:v>s30</c:v>
                </c:pt>
                <c:pt idx="15">
                  <c:v>s25</c:v>
                </c:pt>
              </c:strCache>
            </c:strRef>
          </c:cat>
          <c:val>
            <c:numRef>
              <c:f>[1]人口推移!$E$2:$E$17</c:f>
              <c:numCache>
                <c:formatCode>General</c:formatCode>
                <c:ptCount val="16"/>
                <c:pt idx="0">
                  <c:v>4475</c:v>
                </c:pt>
                <c:pt idx="1">
                  <c:v>5225</c:v>
                </c:pt>
                <c:pt idx="2">
                  <c:v>5903</c:v>
                </c:pt>
                <c:pt idx="3">
                  <c:v>6519</c:v>
                </c:pt>
                <c:pt idx="4">
                  <c:v>7067</c:v>
                </c:pt>
                <c:pt idx="5">
                  <c:v>7395</c:v>
                </c:pt>
                <c:pt idx="6">
                  <c:v>7896</c:v>
                </c:pt>
                <c:pt idx="7">
                  <c:v>8226</c:v>
                </c:pt>
                <c:pt idx="8">
                  <c:v>8260</c:v>
                </c:pt>
                <c:pt idx="9">
                  <c:v>8473</c:v>
                </c:pt>
                <c:pt idx="10">
                  <c:v>8356</c:v>
                </c:pt>
                <c:pt idx="11">
                  <c:v>8878</c:v>
                </c:pt>
                <c:pt idx="12">
                  <c:v>9780</c:v>
                </c:pt>
                <c:pt idx="13">
                  <c:v>10950</c:v>
                </c:pt>
                <c:pt idx="14">
                  <c:v>11609</c:v>
                </c:pt>
                <c:pt idx="15">
                  <c:v>11582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A-4778-B94C-14CDF15A6406}"/>
            </c:ext>
          </c:extLst>
        </c:ser>
        <c:ser>
          <c:idx val="2"/>
          <c:order val="2"/>
          <c:tx>
            <c:strRef>
              <c:f>[1]人口推移!$F$1</c:f>
              <c:strCache>
                <c:ptCount val="1"/>
                <c:pt idx="0">
                  <c:v>松山地区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[1]人口推移!$B$2:$B$17</c:f>
              <c:strCache>
                <c:ptCount val="16"/>
                <c:pt idx="0">
                  <c:v>r07</c:v>
                </c:pt>
                <c:pt idx="1">
                  <c:v>r02</c:v>
                </c:pt>
                <c:pt idx="2">
                  <c:v>h27</c:v>
                </c:pt>
                <c:pt idx="3">
                  <c:v>h22</c:v>
                </c:pt>
                <c:pt idx="4">
                  <c:v>h17</c:v>
                </c:pt>
                <c:pt idx="5">
                  <c:v>h12</c:v>
                </c:pt>
                <c:pt idx="6">
                  <c:v>h07</c:v>
                </c:pt>
                <c:pt idx="7">
                  <c:v>h02</c:v>
                </c:pt>
                <c:pt idx="8">
                  <c:v>s60</c:v>
                </c:pt>
                <c:pt idx="9">
                  <c:v>s55</c:v>
                </c:pt>
                <c:pt idx="10">
                  <c:v>s50</c:v>
                </c:pt>
                <c:pt idx="11">
                  <c:v>s45</c:v>
                </c:pt>
                <c:pt idx="12">
                  <c:v>s40</c:v>
                </c:pt>
                <c:pt idx="13">
                  <c:v>s35</c:v>
                </c:pt>
                <c:pt idx="14">
                  <c:v>s30</c:v>
                </c:pt>
                <c:pt idx="15">
                  <c:v>s25</c:v>
                </c:pt>
              </c:strCache>
            </c:strRef>
          </c:cat>
          <c:val>
            <c:numRef>
              <c:f>[1]人口推移!$F$2:$F$17</c:f>
              <c:numCache>
                <c:formatCode>General</c:formatCode>
                <c:ptCount val="16"/>
                <c:pt idx="0">
                  <c:v>3403</c:v>
                </c:pt>
                <c:pt idx="1">
                  <c:v>4011</c:v>
                </c:pt>
                <c:pt idx="2">
                  <c:v>4461</c:v>
                </c:pt>
                <c:pt idx="3">
                  <c:v>4901</c:v>
                </c:pt>
                <c:pt idx="4">
                  <c:v>5302</c:v>
                </c:pt>
                <c:pt idx="5">
                  <c:v>5676</c:v>
                </c:pt>
                <c:pt idx="6">
                  <c:v>5863</c:v>
                </c:pt>
                <c:pt idx="7">
                  <c:v>5999</c:v>
                </c:pt>
                <c:pt idx="8">
                  <c:v>6151</c:v>
                </c:pt>
                <c:pt idx="9">
                  <c:v>6395</c:v>
                </c:pt>
                <c:pt idx="10">
                  <c:v>6524</c:v>
                </c:pt>
                <c:pt idx="11">
                  <c:v>6828</c:v>
                </c:pt>
                <c:pt idx="12">
                  <c:v>7723</c:v>
                </c:pt>
                <c:pt idx="13">
                  <c:v>8205</c:v>
                </c:pt>
                <c:pt idx="14">
                  <c:v>8794</c:v>
                </c:pt>
                <c:pt idx="15">
                  <c:v>9142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0A-4778-B94C-14CDF15A6406}"/>
            </c:ext>
          </c:extLst>
        </c:ser>
        <c:ser>
          <c:idx val="3"/>
          <c:order val="3"/>
          <c:tx>
            <c:strRef>
              <c:f>[1]人口推移!$G$1</c:f>
              <c:strCache>
                <c:ptCount val="1"/>
                <c:pt idx="0">
                  <c:v>平田地区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[1]人口推移!$B$2:$B$17</c:f>
              <c:strCache>
                <c:ptCount val="16"/>
                <c:pt idx="0">
                  <c:v>r07</c:v>
                </c:pt>
                <c:pt idx="1">
                  <c:v>r02</c:v>
                </c:pt>
                <c:pt idx="2">
                  <c:v>h27</c:v>
                </c:pt>
                <c:pt idx="3">
                  <c:v>h22</c:v>
                </c:pt>
                <c:pt idx="4">
                  <c:v>h17</c:v>
                </c:pt>
                <c:pt idx="5">
                  <c:v>h12</c:v>
                </c:pt>
                <c:pt idx="6">
                  <c:v>h07</c:v>
                </c:pt>
                <c:pt idx="7">
                  <c:v>h02</c:v>
                </c:pt>
                <c:pt idx="8">
                  <c:v>s60</c:v>
                </c:pt>
                <c:pt idx="9">
                  <c:v>s55</c:v>
                </c:pt>
                <c:pt idx="10">
                  <c:v>s50</c:v>
                </c:pt>
                <c:pt idx="11">
                  <c:v>s45</c:v>
                </c:pt>
                <c:pt idx="12">
                  <c:v>s40</c:v>
                </c:pt>
                <c:pt idx="13">
                  <c:v>s35</c:v>
                </c:pt>
                <c:pt idx="14">
                  <c:v>s30</c:v>
                </c:pt>
                <c:pt idx="15">
                  <c:v>s25</c:v>
                </c:pt>
              </c:strCache>
            </c:strRef>
          </c:cat>
          <c:val>
            <c:numRef>
              <c:f>[1]人口推移!$G$2:$G$17</c:f>
              <c:numCache>
                <c:formatCode>General</c:formatCode>
                <c:ptCount val="16"/>
                <c:pt idx="0">
                  <c:v>5055</c:v>
                </c:pt>
                <c:pt idx="1">
                  <c:v>5594</c:v>
                </c:pt>
                <c:pt idx="2">
                  <c:v>6072</c:v>
                </c:pt>
                <c:pt idx="3">
                  <c:v>6544</c:v>
                </c:pt>
                <c:pt idx="4">
                  <c:v>6930</c:v>
                </c:pt>
                <c:pt idx="5">
                  <c:v>7232</c:v>
                </c:pt>
                <c:pt idx="6">
                  <c:v>7547</c:v>
                </c:pt>
                <c:pt idx="7">
                  <c:v>7814</c:v>
                </c:pt>
                <c:pt idx="8">
                  <c:v>8020</c:v>
                </c:pt>
                <c:pt idx="9">
                  <c:v>8154</c:v>
                </c:pt>
                <c:pt idx="10">
                  <c:v>8011</c:v>
                </c:pt>
                <c:pt idx="11">
                  <c:v>8434</c:v>
                </c:pt>
                <c:pt idx="12">
                  <c:v>9334</c:v>
                </c:pt>
                <c:pt idx="13">
                  <c:v>10403</c:v>
                </c:pt>
                <c:pt idx="14">
                  <c:v>11126</c:v>
                </c:pt>
                <c:pt idx="15">
                  <c:v>11291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0A-4778-B94C-14CDF15A6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886935376"/>
        <c:axId val="1886936336"/>
      </c:barChart>
      <c:catAx>
        <c:axId val="1886935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86936336"/>
        <c:crosses val="autoZero"/>
        <c:auto val="1"/>
        <c:lblAlgn val="ctr"/>
        <c:lblOffset val="100"/>
        <c:noMultiLvlLbl val="0"/>
      </c:catAx>
      <c:valAx>
        <c:axId val="1886936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8693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6579315492380604"/>
          <c:y val="0.59994713739329419"/>
          <c:w val="0.13223856873143505"/>
          <c:h val="0.3142706106837983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50"/>
              <a:t>本市の世帯数の推移</a:t>
            </a:r>
          </a:p>
        </c:rich>
      </c:tx>
      <c:layout>
        <c:manualLayout>
          <c:xMode val="edge"/>
          <c:yMode val="edge"/>
          <c:x val="3.5416666666666666E-2"/>
          <c:y val="1.74520069808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078875943915407E-2"/>
          <c:y val="0.13359648761182338"/>
          <c:w val="0.88961984590635845"/>
          <c:h val="0.7933428151324016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[1]世帯数推移!$D$1</c:f>
              <c:strCache>
                <c:ptCount val="1"/>
                <c:pt idx="0">
                  <c:v>酒田地区</c:v>
                </c:pt>
              </c:strCache>
            </c:strRef>
          </c:tx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[1]世帯数推移!$B$2:$B$17</c:f>
              <c:strCache>
                <c:ptCount val="16"/>
                <c:pt idx="0">
                  <c:v>r07</c:v>
                </c:pt>
                <c:pt idx="1">
                  <c:v>r02</c:v>
                </c:pt>
                <c:pt idx="2">
                  <c:v>h27</c:v>
                </c:pt>
                <c:pt idx="3">
                  <c:v>h22</c:v>
                </c:pt>
                <c:pt idx="4">
                  <c:v>h17</c:v>
                </c:pt>
                <c:pt idx="5">
                  <c:v>h12</c:v>
                </c:pt>
                <c:pt idx="6">
                  <c:v>h07</c:v>
                </c:pt>
                <c:pt idx="7">
                  <c:v>h02</c:v>
                </c:pt>
                <c:pt idx="8">
                  <c:v>s60</c:v>
                </c:pt>
                <c:pt idx="9">
                  <c:v>s55</c:v>
                </c:pt>
                <c:pt idx="10">
                  <c:v>s50</c:v>
                </c:pt>
                <c:pt idx="11">
                  <c:v>s45</c:v>
                </c:pt>
                <c:pt idx="12">
                  <c:v>s40</c:v>
                </c:pt>
                <c:pt idx="13">
                  <c:v>s35</c:v>
                </c:pt>
                <c:pt idx="14">
                  <c:v>s30</c:v>
                </c:pt>
                <c:pt idx="15">
                  <c:v>s25</c:v>
                </c:pt>
              </c:strCache>
            </c:strRef>
          </c:cat>
          <c:val>
            <c:numRef>
              <c:f>[1]世帯数推移!$D$2:$D$17</c:f>
              <c:numCache>
                <c:formatCode>General</c:formatCode>
                <c:ptCount val="16"/>
                <c:pt idx="0">
                  <c:v>34257</c:v>
                </c:pt>
                <c:pt idx="1">
                  <c:v>34487</c:v>
                </c:pt>
                <c:pt idx="2">
                  <c:v>34217</c:v>
                </c:pt>
                <c:pt idx="3">
                  <c:v>33721</c:v>
                </c:pt>
                <c:pt idx="4">
                  <c:v>34227</c:v>
                </c:pt>
                <c:pt idx="5">
                  <c:v>33771</c:v>
                </c:pt>
                <c:pt idx="6">
                  <c:v>31922</c:v>
                </c:pt>
                <c:pt idx="7">
                  <c:v>30094</c:v>
                </c:pt>
                <c:pt idx="8">
                  <c:v>28938</c:v>
                </c:pt>
                <c:pt idx="9">
                  <c:v>28708</c:v>
                </c:pt>
                <c:pt idx="10">
                  <c:v>26442</c:v>
                </c:pt>
                <c:pt idx="11">
                  <c:v>24466</c:v>
                </c:pt>
                <c:pt idx="12">
                  <c:v>22398</c:v>
                </c:pt>
                <c:pt idx="13">
                  <c:v>20333</c:v>
                </c:pt>
                <c:pt idx="14">
                  <c:v>18348</c:v>
                </c:pt>
                <c:pt idx="15">
                  <c:v>17285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D-42C9-883A-C544C69F66FC}"/>
            </c:ext>
          </c:extLst>
        </c:ser>
        <c:ser>
          <c:idx val="1"/>
          <c:order val="1"/>
          <c:tx>
            <c:strRef>
              <c:f>[1]世帯数推移!$E$1</c:f>
              <c:strCache>
                <c:ptCount val="1"/>
                <c:pt idx="0">
                  <c:v>八幡地区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[1]世帯数推移!$B$2:$B$17</c:f>
              <c:strCache>
                <c:ptCount val="16"/>
                <c:pt idx="0">
                  <c:v>r07</c:v>
                </c:pt>
                <c:pt idx="1">
                  <c:v>r02</c:v>
                </c:pt>
                <c:pt idx="2">
                  <c:v>h27</c:v>
                </c:pt>
                <c:pt idx="3">
                  <c:v>h22</c:v>
                </c:pt>
                <c:pt idx="4">
                  <c:v>h17</c:v>
                </c:pt>
                <c:pt idx="5">
                  <c:v>h12</c:v>
                </c:pt>
                <c:pt idx="6">
                  <c:v>h07</c:v>
                </c:pt>
                <c:pt idx="7">
                  <c:v>h02</c:v>
                </c:pt>
                <c:pt idx="8">
                  <c:v>s60</c:v>
                </c:pt>
                <c:pt idx="9">
                  <c:v>s55</c:v>
                </c:pt>
                <c:pt idx="10">
                  <c:v>s50</c:v>
                </c:pt>
                <c:pt idx="11">
                  <c:v>s45</c:v>
                </c:pt>
                <c:pt idx="12">
                  <c:v>s40</c:v>
                </c:pt>
                <c:pt idx="13">
                  <c:v>s35</c:v>
                </c:pt>
                <c:pt idx="14">
                  <c:v>s30</c:v>
                </c:pt>
                <c:pt idx="15">
                  <c:v>s25</c:v>
                </c:pt>
              </c:strCache>
            </c:strRef>
          </c:cat>
          <c:val>
            <c:numRef>
              <c:f>[1]世帯数推移!$E$2:$E$17</c:f>
              <c:numCache>
                <c:formatCode>General</c:formatCode>
                <c:ptCount val="16"/>
                <c:pt idx="0">
                  <c:v>1586</c:v>
                </c:pt>
                <c:pt idx="1">
                  <c:v>1714</c:v>
                </c:pt>
                <c:pt idx="2">
                  <c:v>1824</c:v>
                </c:pt>
                <c:pt idx="3">
                  <c:v>1904</c:v>
                </c:pt>
                <c:pt idx="4">
                  <c:v>1971</c:v>
                </c:pt>
                <c:pt idx="5">
                  <c:v>1940</c:v>
                </c:pt>
                <c:pt idx="6">
                  <c:v>1926</c:v>
                </c:pt>
                <c:pt idx="7">
                  <c:v>1921</c:v>
                </c:pt>
                <c:pt idx="8">
                  <c:v>1887</c:v>
                </c:pt>
                <c:pt idx="9">
                  <c:v>1909</c:v>
                </c:pt>
                <c:pt idx="10">
                  <c:v>1908</c:v>
                </c:pt>
                <c:pt idx="11">
                  <c:v>1928</c:v>
                </c:pt>
                <c:pt idx="12">
                  <c:v>1954</c:v>
                </c:pt>
                <c:pt idx="13">
                  <c:v>2013</c:v>
                </c:pt>
                <c:pt idx="14">
                  <c:v>1978</c:v>
                </c:pt>
                <c:pt idx="15">
                  <c:v>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7D-42C9-883A-C544C69F66FC}"/>
            </c:ext>
          </c:extLst>
        </c:ser>
        <c:ser>
          <c:idx val="2"/>
          <c:order val="2"/>
          <c:tx>
            <c:strRef>
              <c:f>[1]世帯数推移!$F$1</c:f>
              <c:strCache>
                <c:ptCount val="1"/>
                <c:pt idx="0">
                  <c:v>松山地区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[1]世帯数推移!$B$2:$B$17</c:f>
              <c:strCache>
                <c:ptCount val="16"/>
                <c:pt idx="0">
                  <c:v>r07</c:v>
                </c:pt>
                <c:pt idx="1">
                  <c:v>r02</c:v>
                </c:pt>
                <c:pt idx="2">
                  <c:v>h27</c:v>
                </c:pt>
                <c:pt idx="3">
                  <c:v>h22</c:v>
                </c:pt>
                <c:pt idx="4">
                  <c:v>h17</c:v>
                </c:pt>
                <c:pt idx="5">
                  <c:v>h12</c:v>
                </c:pt>
                <c:pt idx="6">
                  <c:v>h07</c:v>
                </c:pt>
                <c:pt idx="7">
                  <c:v>h02</c:v>
                </c:pt>
                <c:pt idx="8">
                  <c:v>s60</c:v>
                </c:pt>
                <c:pt idx="9">
                  <c:v>s55</c:v>
                </c:pt>
                <c:pt idx="10">
                  <c:v>s50</c:v>
                </c:pt>
                <c:pt idx="11">
                  <c:v>s45</c:v>
                </c:pt>
                <c:pt idx="12">
                  <c:v>s40</c:v>
                </c:pt>
                <c:pt idx="13">
                  <c:v>s35</c:v>
                </c:pt>
                <c:pt idx="14">
                  <c:v>s30</c:v>
                </c:pt>
                <c:pt idx="15">
                  <c:v>s25</c:v>
                </c:pt>
              </c:strCache>
            </c:strRef>
          </c:cat>
          <c:val>
            <c:numRef>
              <c:f>[1]世帯数推移!$F$2:$F$17</c:f>
              <c:numCache>
                <c:formatCode>General</c:formatCode>
                <c:ptCount val="16"/>
                <c:pt idx="0">
                  <c:v>1224</c:v>
                </c:pt>
                <c:pt idx="1">
                  <c:v>1306</c:v>
                </c:pt>
                <c:pt idx="2">
                  <c:v>1340</c:v>
                </c:pt>
                <c:pt idx="3">
                  <c:v>1376</c:v>
                </c:pt>
                <c:pt idx="4">
                  <c:v>1411</c:v>
                </c:pt>
                <c:pt idx="5">
                  <c:v>1439</c:v>
                </c:pt>
                <c:pt idx="6">
                  <c:v>1468</c:v>
                </c:pt>
                <c:pt idx="7">
                  <c:v>1461</c:v>
                </c:pt>
                <c:pt idx="8">
                  <c:v>1487</c:v>
                </c:pt>
                <c:pt idx="9">
                  <c:v>1505</c:v>
                </c:pt>
                <c:pt idx="10">
                  <c:v>1517</c:v>
                </c:pt>
                <c:pt idx="11">
                  <c:v>1527</c:v>
                </c:pt>
                <c:pt idx="12">
                  <c:v>1584</c:v>
                </c:pt>
                <c:pt idx="13">
                  <c:v>1585</c:v>
                </c:pt>
                <c:pt idx="14">
                  <c:v>1549</c:v>
                </c:pt>
                <c:pt idx="15">
                  <c:v>1827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7D-42C9-883A-C544C69F66FC}"/>
            </c:ext>
          </c:extLst>
        </c:ser>
        <c:ser>
          <c:idx val="3"/>
          <c:order val="3"/>
          <c:tx>
            <c:strRef>
              <c:f>[1]世帯数推移!$G$1</c:f>
              <c:strCache>
                <c:ptCount val="1"/>
                <c:pt idx="0">
                  <c:v>平田地区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[1]世帯数推移!$B$2:$B$17</c:f>
              <c:strCache>
                <c:ptCount val="16"/>
                <c:pt idx="0">
                  <c:v>r07</c:v>
                </c:pt>
                <c:pt idx="1">
                  <c:v>r02</c:v>
                </c:pt>
                <c:pt idx="2">
                  <c:v>h27</c:v>
                </c:pt>
                <c:pt idx="3">
                  <c:v>h22</c:v>
                </c:pt>
                <c:pt idx="4">
                  <c:v>h17</c:v>
                </c:pt>
                <c:pt idx="5">
                  <c:v>h12</c:v>
                </c:pt>
                <c:pt idx="6">
                  <c:v>h07</c:v>
                </c:pt>
                <c:pt idx="7">
                  <c:v>h02</c:v>
                </c:pt>
                <c:pt idx="8">
                  <c:v>s60</c:v>
                </c:pt>
                <c:pt idx="9">
                  <c:v>s55</c:v>
                </c:pt>
                <c:pt idx="10">
                  <c:v>s50</c:v>
                </c:pt>
                <c:pt idx="11">
                  <c:v>s45</c:v>
                </c:pt>
                <c:pt idx="12">
                  <c:v>s40</c:v>
                </c:pt>
                <c:pt idx="13">
                  <c:v>s35</c:v>
                </c:pt>
                <c:pt idx="14">
                  <c:v>s30</c:v>
                </c:pt>
                <c:pt idx="15">
                  <c:v>s25</c:v>
                </c:pt>
              </c:strCache>
            </c:strRef>
          </c:cat>
          <c:val>
            <c:numRef>
              <c:f>[1]世帯数推移!$G$2:$G$17</c:f>
              <c:numCache>
                <c:formatCode>General</c:formatCode>
                <c:ptCount val="16"/>
                <c:pt idx="0">
                  <c:v>1865</c:v>
                </c:pt>
                <c:pt idx="1">
                  <c:v>1895</c:v>
                </c:pt>
                <c:pt idx="2">
                  <c:v>1939</c:v>
                </c:pt>
                <c:pt idx="3">
                  <c:v>1954</c:v>
                </c:pt>
                <c:pt idx="4">
                  <c:v>1947</c:v>
                </c:pt>
                <c:pt idx="5">
                  <c:v>1936</c:v>
                </c:pt>
                <c:pt idx="6">
                  <c:v>1906</c:v>
                </c:pt>
                <c:pt idx="7">
                  <c:v>1877</c:v>
                </c:pt>
                <c:pt idx="8">
                  <c:v>1891</c:v>
                </c:pt>
                <c:pt idx="9">
                  <c:v>1873</c:v>
                </c:pt>
                <c:pt idx="10">
                  <c:v>1816</c:v>
                </c:pt>
                <c:pt idx="11">
                  <c:v>1800</c:v>
                </c:pt>
                <c:pt idx="12">
                  <c:v>1844</c:v>
                </c:pt>
                <c:pt idx="13">
                  <c:v>1849</c:v>
                </c:pt>
                <c:pt idx="14">
                  <c:v>1833</c:v>
                </c:pt>
                <c:pt idx="15">
                  <c:v>1898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7D-42C9-883A-C544C69F6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86930576"/>
        <c:axId val="1886921456"/>
      </c:barChart>
      <c:catAx>
        <c:axId val="1886930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86921456"/>
        <c:crosses val="autoZero"/>
        <c:auto val="1"/>
        <c:lblAlgn val="ctr"/>
        <c:lblOffset val="100"/>
        <c:noMultiLvlLbl val="0"/>
      </c:catAx>
      <c:valAx>
        <c:axId val="1886921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86930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8163824172036622"/>
          <c:y val="8.8417031899618026E-2"/>
          <c:w val="0.17861906792995977"/>
          <c:h val="0.260327144970752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197225</xdr:colOff>
      <xdr:row>22</xdr:row>
      <xdr:rowOff>107576</xdr:rowOff>
    </xdr:from>
    <xdr:to>
      <xdr:col>21</xdr:col>
      <xdr:colOff>439271</xdr:colOff>
      <xdr:row>35</xdr:row>
      <xdr:rowOff>206188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A078AEC-7933-4C7E-B921-FAAF3A858C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209550</xdr:colOff>
      <xdr:row>22</xdr:row>
      <xdr:rowOff>209551</xdr:rowOff>
    </xdr:from>
    <xdr:to>
      <xdr:col>41</xdr:col>
      <xdr:colOff>342004</xdr:colOff>
      <xdr:row>35</xdr:row>
      <xdr:rowOff>190501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BA1731A-A55E-4921-B56B-014264E804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&#9632;&#32113;&#35336;\&#22522;&#24185;&#32113;&#35336;&#65288;&#20196;&#21644;&#65302;&#24180;&#24230;&#65374;&#65289;\03%20&#22269;&#21218;&#35519;&#26619;\2025&#65288;R07&#65289;_&#22269;&#21218;&#35519;&#26619;\70%20&#20844;&#34920;&#38598;&#35336;&#38306;&#20418;\20260529_&#37202;&#30000;&#30330;&#12288;&#36895;&#22577;&#20844;&#38283;&#28310;&#20633;\20260529&#36895;&#22577;\20260529&#36895;&#22577;_&#12486;&#12540;&#12502;&#12523;&#65286;&#12501;&#12451;&#12462;&#12450;.xlsx" TargetMode="External"/><Relationship Id="rId1" Type="http://schemas.openxmlformats.org/officeDocument/2006/relationships/externalLinkPath" Target="20260529&#36895;&#22577;_&#12486;&#12540;&#12502;&#12523;&#65286;&#12501;&#12451;&#12462;&#124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統計表"/>
      <sheetName val="世帯数推移"/>
      <sheetName val="人口推移"/>
      <sheetName val="参考住基比較"/>
      <sheetName val="Sheet2"/>
      <sheetName val="国調データより4地区人口推移"/>
      <sheetName val="国調データより世帯数推移"/>
      <sheetName val="Sheet5"/>
    </sheetNames>
    <sheetDataSet>
      <sheetData sheetId="0"/>
      <sheetData sheetId="1">
        <row r="1">
          <cell r="D1" t="str">
            <v>酒田地区</v>
          </cell>
          <cell r="E1" t="str">
            <v>八幡地区</v>
          </cell>
          <cell r="F1" t="str">
            <v>松山地区</v>
          </cell>
          <cell r="G1" t="str">
            <v>平田地区</v>
          </cell>
        </row>
        <row r="2">
          <cell r="B2" t="str">
            <v>r07</v>
          </cell>
          <cell r="D2">
            <v>34257</v>
          </cell>
          <cell r="E2">
            <v>1586</v>
          </cell>
          <cell r="F2">
            <v>1224</v>
          </cell>
          <cell r="G2">
            <v>1865</v>
          </cell>
        </row>
        <row r="3">
          <cell r="B3" t="str">
            <v>r02</v>
          </cell>
          <cell r="D3">
            <v>34487</v>
          </cell>
          <cell r="E3">
            <v>1714</v>
          </cell>
          <cell r="F3">
            <v>1306</v>
          </cell>
          <cell r="G3">
            <v>1895</v>
          </cell>
        </row>
        <row r="4">
          <cell r="B4" t="str">
            <v>h27</v>
          </cell>
          <cell r="D4">
            <v>34217</v>
          </cell>
          <cell r="E4">
            <v>1824</v>
          </cell>
          <cell r="F4">
            <v>1340</v>
          </cell>
          <cell r="G4">
            <v>1939</v>
          </cell>
        </row>
        <row r="5">
          <cell r="B5" t="str">
            <v>h22</v>
          </cell>
          <cell r="D5">
            <v>33721</v>
          </cell>
          <cell r="E5">
            <v>1904</v>
          </cell>
          <cell r="F5">
            <v>1376</v>
          </cell>
          <cell r="G5">
            <v>1954</v>
          </cell>
        </row>
        <row r="6">
          <cell r="B6" t="str">
            <v>h17</v>
          </cell>
          <cell r="D6">
            <v>34227</v>
          </cell>
          <cell r="E6">
            <v>1971</v>
          </cell>
          <cell r="F6">
            <v>1411</v>
          </cell>
          <cell r="G6">
            <v>1947</v>
          </cell>
        </row>
        <row r="7">
          <cell r="B7" t="str">
            <v>h12</v>
          </cell>
          <cell r="D7">
            <v>33771</v>
          </cell>
          <cell r="E7">
            <v>1940</v>
          </cell>
          <cell r="F7">
            <v>1439</v>
          </cell>
          <cell r="G7">
            <v>1936</v>
          </cell>
        </row>
        <row r="8">
          <cell r="B8" t="str">
            <v>h07</v>
          </cell>
          <cell r="D8">
            <v>31922</v>
          </cell>
          <cell r="E8">
            <v>1926</v>
          </cell>
          <cell r="F8">
            <v>1468</v>
          </cell>
          <cell r="G8">
            <v>1906</v>
          </cell>
        </row>
        <row r="9">
          <cell r="B9" t="str">
            <v>h02</v>
          </cell>
          <cell r="D9">
            <v>30094</v>
          </cell>
          <cell r="E9">
            <v>1921</v>
          </cell>
          <cell r="F9">
            <v>1461</v>
          </cell>
          <cell r="G9">
            <v>1877</v>
          </cell>
        </row>
        <row r="10">
          <cell r="B10" t="str">
            <v>s60</v>
          </cell>
          <cell r="D10">
            <v>28938</v>
          </cell>
          <cell r="E10">
            <v>1887</v>
          </cell>
          <cell r="F10">
            <v>1487</v>
          </cell>
          <cell r="G10">
            <v>1891</v>
          </cell>
        </row>
        <row r="11">
          <cell r="B11" t="str">
            <v>s55</v>
          </cell>
          <cell r="D11">
            <v>28708</v>
          </cell>
          <cell r="E11">
            <v>1909</v>
          </cell>
          <cell r="F11">
            <v>1505</v>
          </cell>
          <cell r="G11">
            <v>1873</v>
          </cell>
        </row>
        <row r="12">
          <cell r="B12" t="str">
            <v>s50</v>
          </cell>
          <cell r="D12">
            <v>26442</v>
          </cell>
          <cell r="E12">
            <v>1908</v>
          </cell>
          <cell r="F12">
            <v>1517</v>
          </cell>
          <cell r="G12">
            <v>1816</v>
          </cell>
        </row>
        <row r="13">
          <cell r="B13" t="str">
            <v>s45</v>
          </cell>
          <cell r="D13">
            <v>24466</v>
          </cell>
          <cell r="E13">
            <v>1928</v>
          </cell>
          <cell r="F13">
            <v>1527</v>
          </cell>
          <cell r="G13">
            <v>1800</v>
          </cell>
        </row>
        <row r="14">
          <cell r="B14" t="str">
            <v>s40</v>
          </cell>
          <cell r="D14">
            <v>22398</v>
          </cell>
          <cell r="E14">
            <v>1954</v>
          </cell>
          <cell r="F14">
            <v>1584</v>
          </cell>
          <cell r="G14">
            <v>1844</v>
          </cell>
        </row>
        <row r="15">
          <cell r="B15" t="str">
            <v>s35</v>
          </cell>
          <cell r="D15">
            <v>20333</v>
          </cell>
          <cell r="E15">
            <v>2013</v>
          </cell>
          <cell r="F15">
            <v>1585</v>
          </cell>
          <cell r="G15">
            <v>1849</v>
          </cell>
        </row>
        <row r="16">
          <cell r="B16" t="str">
            <v>s30</v>
          </cell>
          <cell r="D16">
            <v>18348</v>
          </cell>
          <cell r="E16">
            <v>1978</v>
          </cell>
          <cell r="F16">
            <v>1549</v>
          </cell>
          <cell r="G16">
            <v>1833</v>
          </cell>
        </row>
        <row r="17">
          <cell r="B17" t="str">
            <v>s25</v>
          </cell>
          <cell r="D17">
            <v>17285</v>
          </cell>
          <cell r="E17">
            <v>1561</v>
          </cell>
          <cell r="F17">
            <v>1827</v>
          </cell>
          <cell r="G17">
            <v>1898</v>
          </cell>
        </row>
      </sheetData>
      <sheetData sheetId="2">
        <row r="1">
          <cell r="D1" t="str">
            <v>酒田地区</v>
          </cell>
          <cell r="E1" t="str">
            <v>八幡地区</v>
          </cell>
          <cell r="F1" t="str">
            <v>松山地区</v>
          </cell>
          <cell r="G1" t="str">
            <v>平田地区</v>
          </cell>
        </row>
        <row r="2">
          <cell r="B2" t="str">
            <v>r07</v>
          </cell>
          <cell r="D2">
            <v>79189</v>
          </cell>
          <cell r="E2">
            <v>4475</v>
          </cell>
          <cell r="F2">
            <v>3403</v>
          </cell>
          <cell r="G2">
            <v>5055</v>
          </cell>
        </row>
        <row r="3">
          <cell r="B3" t="str">
            <v>r02</v>
          </cell>
          <cell r="D3">
            <v>85443</v>
          </cell>
          <cell r="E3">
            <v>5225</v>
          </cell>
          <cell r="F3">
            <v>4011</v>
          </cell>
          <cell r="G3">
            <v>5594</v>
          </cell>
        </row>
        <row r="4">
          <cell r="B4" t="str">
            <v>h27</v>
          </cell>
          <cell r="D4">
            <v>89808</v>
          </cell>
          <cell r="E4">
            <v>5903</v>
          </cell>
          <cell r="F4">
            <v>4461</v>
          </cell>
          <cell r="G4">
            <v>6072</v>
          </cell>
        </row>
        <row r="5">
          <cell r="B5" t="str">
            <v>h22</v>
          </cell>
          <cell r="D5">
            <v>93187</v>
          </cell>
          <cell r="E5">
            <v>6519</v>
          </cell>
          <cell r="F5">
            <v>4901</v>
          </cell>
          <cell r="G5">
            <v>6544</v>
          </cell>
        </row>
        <row r="6">
          <cell r="B6" t="str">
            <v>h17</v>
          </cell>
          <cell r="D6">
            <v>98278</v>
          </cell>
          <cell r="E6">
            <v>7067</v>
          </cell>
          <cell r="F6">
            <v>5302</v>
          </cell>
          <cell r="G6">
            <v>6930</v>
          </cell>
        </row>
        <row r="7">
          <cell r="B7" t="str">
            <v>h12</v>
          </cell>
          <cell r="D7">
            <v>101311</v>
          </cell>
          <cell r="E7">
            <v>7395</v>
          </cell>
          <cell r="F7">
            <v>5676</v>
          </cell>
          <cell r="G7">
            <v>7232</v>
          </cell>
        </row>
        <row r="8">
          <cell r="B8" t="str">
            <v>h07</v>
          </cell>
          <cell r="D8">
            <v>101230</v>
          </cell>
          <cell r="E8">
            <v>7896</v>
          </cell>
          <cell r="F8">
            <v>5863</v>
          </cell>
          <cell r="G8">
            <v>7547</v>
          </cell>
        </row>
        <row r="9">
          <cell r="B9" t="str">
            <v>h02</v>
          </cell>
          <cell r="D9">
            <v>100811</v>
          </cell>
          <cell r="E9">
            <v>8226</v>
          </cell>
          <cell r="F9">
            <v>5999</v>
          </cell>
          <cell r="G9">
            <v>7814</v>
          </cell>
        </row>
        <row r="10">
          <cell r="B10" t="str">
            <v>s60</v>
          </cell>
          <cell r="D10">
            <v>101392</v>
          </cell>
          <cell r="E10">
            <v>8260</v>
          </cell>
          <cell r="F10">
            <v>6151</v>
          </cell>
          <cell r="G10">
            <v>8020</v>
          </cell>
        </row>
        <row r="11">
          <cell r="B11" t="str">
            <v>s55</v>
          </cell>
          <cell r="D11">
            <v>102600</v>
          </cell>
          <cell r="E11">
            <v>8473</v>
          </cell>
          <cell r="F11">
            <v>6395</v>
          </cell>
          <cell r="G11">
            <v>8154</v>
          </cell>
        </row>
        <row r="12">
          <cell r="B12" t="str">
            <v>s50</v>
          </cell>
          <cell r="D12">
            <v>97723</v>
          </cell>
          <cell r="E12">
            <v>8356</v>
          </cell>
          <cell r="F12">
            <v>6524</v>
          </cell>
          <cell r="G12">
            <v>8011</v>
          </cell>
        </row>
        <row r="13">
          <cell r="B13" t="str">
            <v>s45</v>
          </cell>
          <cell r="D13">
            <v>96072</v>
          </cell>
          <cell r="E13">
            <v>8878</v>
          </cell>
          <cell r="F13">
            <v>6828</v>
          </cell>
          <cell r="G13">
            <v>8434</v>
          </cell>
        </row>
        <row r="14">
          <cell r="B14" t="str">
            <v>s40</v>
          </cell>
          <cell r="D14">
            <v>95982</v>
          </cell>
          <cell r="E14">
            <v>9780</v>
          </cell>
          <cell r="F14">
            <v>7723</v>
          </cell>
          <cell r="G14">
            <v>9334</v>
          </cell>
        </row>
        <row r="15">
          <cell r="B15" t="str">
            <v>s35</v>
          </cell>
          <cell r="D15">
            <v>97671</v>
          </cell>
          <cell r="E15">
            <v>10950</v>
          </cell>
          <cell r="F15">
            <v>8205</v>
          </cell>
          <cell r="G15">
            <v>10403</v>
          </cell>
        </row>
        <row r="16">
          <cell r="B16" t="str">
            <v>s30</v>
          </cell>
          <cell r="D16">
            <v>96735</v>
          </cell>
          <cell r="E16">
            <v>11609</v>
          </cell>
          <cell r="F16">
            <v>8794</v>
          </cell>
          <cell r="G16">
            <v>11126</v>
          </cell>
        </row>
        <row r="17">
          <cell r="B17" t="str">
            <v>s25</v>
          </cell>
          <cell r="D17">
            <v>93719</v>
          </cell>
          <cell r="E17">
            <v>11582</v>
          </cell>
          <cell r="F17">
            <v>9142</v>
          </cell>
          <cell r="G17">
            <v>11291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BD6FA-39F6-404A-8F5E-D9FE15B92675}">
  <dimension ref="A2:AX49"/>
  <sheetViews>
    <sheetView tabSelected="1" topLeftCell="A25" workbookViewId="0">
      <selection sqref="A1:XFD1048576"/>
    </sheetView>
  </sheetViews>
  <sheetFormatPr defaultRowHeight="18" x14ac:dyDescent="0.45"/>
  <cols>
    <col min="1" max="1" width="1.69921875" customWidth="1"/>
    <col min="2" max="2" width="5.796875" customWidth="1"/>
    <col min="8" max="8" width="11.19921875" customWidth="1"/>
    <col min="9" max="9" width="8.3984375" customWidth="1"/>
    <col min="10" max="10" width="19" customWidth="1"/>
    <col min="11" max="11" width="1.3984375" customWidth="1"/>
    <col min="12" max="12" width="3.296875" customWidth="1"/>
    <col min="13" max="13" width="11" customWidth="1"/>
    <col min="14" max="14" width="8.3984375" customWidth="1"/>
    <col min="15" max="15" width="9.09765625" customWidth="1"/>
    <col min="16" max="16" width="7.19921875" customWidth="1"/>
    <col min="17" max="17" width="8.3984375" customWidth="1"/>
    <col min="18" max="18" width="10.296875" customWidth="1"/>
    <col min="19" max="19" width="7" customWidth="1"/>
    <col min="20" max="21" width="8.3984375" customWidth="1"/>
    <col min="22" max="22" width="7.69921875" customWidth="1"/>
    <col min="23" max="23" width="10.796875" customWidth="1"/>
    <col min="24" max="24" width="8.3984375" customWidth="1"/>
    <col min="25" max="25" width="7.69921875" customWidth="1"/>
    <col min="26" max="27" width="8.3984375" customWidth="1"/>
    <col min="28" max="29" width="8.09765625" customWidth="1"/>
    <col min="30" max="30" width="12.59765625" customWidth="1"/>
    <col min="31" max="31" width="17.59765625" customWidth="1"/>
    <col min="32" max="32" width="2.8984375" customWidth="1"/>
    <col min="33" max="33" width="10.296875" customWidth="1"/>
    <col min="37" max="37" width="7.69921875" customWidth="1"/>
    <col min="40" max="40" width="7.5" customWidth="1"/>
    <col min="41" max="41" width="7.796875" customWidth="1"/>
    <col min="42" max="42" width="7.8984375" customWidth="1"/>
    <col min="43" max="43" width="10.59765625" customWidth="1"/>
    <col min="50" max="50" width="12.59765625" customWidth="1"/>
  </cols>
  <sheetData>
    <row r="2" spans="1:50" ht="22.2" x14ac:dyDescent="0.45">
      <c r="A2" s="1"/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  <c r="AD2" s="2"/>
      <c r="AE2" s="1"/>
      <c r="AF2" s="2" t="s">
        <v>2</v>
      </c>
      <c r="AG2" s="1"/>
      <c r="AH2" s="1"/>
    </row>
    <row r="4" spans="1:50" x14ac:dyDescent="0.45">
      <c r="B4" t="s">
        <v>3</v>
      </c>
      <c r="H4" s="3" t="s">
        <v>4</v>
      </c>
      <c r="M4" t="s">
        <v>5</v>
      </c>
      <c r="V4" s="3" t="s">
        <v>6</v>
      </c>
      <c r="W4" t="s">
        <v>7</v>
      </c>
      <c r="AD4" s="3" t="s">
        <v>8</v>
      </c>
      <c r="AG4" t="s">
        <v>9</v>
      </c>
      <c r="AP4" s="3" t="s">
        <v>6</v>
      </c>
      <c r="AQ4" t="s">
        <v>10</v>
      </c>
      <c r="AX4" s="3" t="s">
        <v>8</v>
      </c>
    </row>
    <row r="5" spans="1:50" ht="20.399999999999999" customHeight="1" x14ac:dyDescent="0.45">
      <c r="C5" s="4"/>
      <c r="D5" s="5" t="s">
        <v>11</v>
      </c>
      <c r="E5" s="5" t="s">
        <v>12</v>
      </c>
      <c r="F5" s="5" t="s">
        <v>13</v>
      </c>
      <c r="G5" s="5" t="s">
        <v>14</v>
      </c>
      <c r="H5" s="5" t="s">
        <v>15</v>
      </c>
      <c r="M5" s="6"/>
      <c r="N5" s="7" t="s">
        <v>16</v>
      </c>
      <c r="O5" s="8"/>
      <c r="P5" s="9"/>
      <c r="Q5" s="7" t="s">
        <v>17</v>
      </c>
      <c r="R5" s="8"/>
      <c r="S5" s="9"/>
      <c r="T5" s="7" t="s">
        <v>18</v>
      </c>
      <c r="U5" s="8"/>
      <c r="V5" s="9"/>
      <c r="W5" s="6"/>
      <c r="X5" s="7" t="s">
        <v>19</v>
      </c>
      <c r="Y5" s="8"/>
      <c r="Z5" s="9"/>
      <c r="AA5" s="7" t="s">
        <v>20</v>
      </c>
      <c r="AB5" s="8"/>
      <c r="AC5" s="9"/>
      <c r="AD5" s="6" t="s">
        <v>15</v>
      </c>
      <c r="AG5" s="6"/>
      <c r="AH5" s="7" t="s">
        <v>16</v>
      </c>
      <c r="AI5" s="8"/>
      <c r="AJ5" s="9"/>
      <c r="AK5" s="7" t="s">
        <v>17</v>
      </c>
      <c r="AL5" s="8"/>
      <c r="AM5" s="9"/>
      <c r="AN5" s="7" t="s">
        <v>18</v>
      </c>
      <c r="AO5" s="8"/>
      <c r="AP5" s="9"/>
      <c r="AQ5" s="6"/>
      <c r="AR5" s="7" t="s">
        <v>19</v>
      </c>
      <c r="AS5" s="8"/>
      <c r="AT5" s="9"/>
      <c r="AU5" s="7" t="s">
        <v>20</v>
      </c>
      <c r="AV5" s="8"/>
      <c r="AW5" s="9"/>
      <c r="AX5" s="6" t="s">
        <v>15</v>
      </c>
    </row>
    <row r="6" spans="1:50" ht="20.399999999999999" customHeight="1" x14ac:dyDescent="0.45">
      <c r="C6" s="4" t="s">
        <v>16</v>
      </c>
      <c r="D6" s="10">
        <v>92122</v>
      </c>
      <c r="E6" s="10">
        <v>44347</v>
      </c>
      <c r="F6" s="10">
        <v>47775</v>
      </c>
      <c r="G6" s="10">
        <v>38932</v>
      </c>
      <c r="H6" s="4"/>
      <c r="M6" s="11"/>
      <c r="N6" s="12" t="s">
        <v>21</v>
      </c>
      <c r="O6" s="5" t="s">
        <v>22</v>
      </c>
      <c r="P6" s="13" t="s">
        <v>23</v>
      </c>
      <c r="Q6" s="12" t="s">
        <v>21</v>
      </c>
      <c r="R6" s="5" t="s">
        <v>22</v>
      </c>
      <c r="S6" s="13" t="s">
        <v>23</v>
      </c>
      <c r="T6" s="12" t="s">
        <v>21</v>
      </c>
      <c r="U6" s="5" t="s">
        <v>22</v>
      </c>
      <c r="V6" s="13" t="s">
        <v>23</v>
      </c>
      <c r="W6" s="11"/>
      <c r="X6" s="12" t="s">
        <v>21</v>
      </c>
      <c r="Y6" s="5" t="s">
        <v>22</v>
      </c>
      <c r="Z6" s="13" t="s">
        <v>23</v>
      </c>
      <c r="AA6" s="12" t="s">
        <v>21</v>
      </c>
      <c r="AB6" s="5" t="s">
        <v>22</v>
      </c>
      <c r="AC6" s="13" t="s">
        <v>23</v>
      </c>
      <c r="AD6" s="11"/>
      <c r="AG6" s="11"/>
      <c r="AH6" s="12" t="s">
        <v>14</v>
      </c>
      <c r="AI6" s="5" t="s">
        <v>22</v>
      </c>
      <c r="AJ6" s="13" t="s">
        <v>23</v>
      </c>
      <c r="AK6" s="12" t="s">
        <v>14</v>
      </c>
      <c r="AL6" s="5" t="s">
        <v>22</v>
      </c>
      <c r="AM6" s="13" t="s">
        <v>23</v>
      </c>
      <c r="AN6" s="12" t="s">
        <v>14</v>
      </c>
      <c r="AO6" s="5" t="s">
        <v>22</v>
      </c>
      <c r="AP6" s="13" t="s">
        <v>23</v>
      </c>
      <c r="AQ6" s="11"/>
      <c r="AR6" s="12" t="s">
        <v>14</v>
      </c>
      <c r="AS6" s="5" t="s">
        <v>22</v>
      </c>
      <c r="AT6" s="13" t="s">
        <v>23</v>
      </c>
      <c r="AU6" s="12" t="s">
        <v>14</v>
      </c>
      <c r="AV6" s="5" t="s">
        <v>22</v>
      </c>
      <c r="AW6" s="13" t="s">
        <v>23</v>
      </c>
      <c r="AX6" s="11"/>
    </row>
    <row r="7" spans="1:50" ht="20.399999999999999" customHeight="1" x14ac:dyDescent="0.45">
      <c r="C7" s="4" t="s">
        <v>17</v>
      </c>
      <c r="D7" s="10">
        <v>79189</v>
      </c>
      <c r="E7" s="10">
        <v>38141</v>
      </c>
      <c r="F7" s="10">
        <v>41048</v>
      </c>
      <c r="G7" s="10">
        <v>34257</v>
      </c>
      <c r="H7" s="4"/>
      <c r="M7" s="4" t="s">
        <v>24</v>
      </c>
      <c r="N7" s="14">
        <v>125734</v>
      </c>
      <c r="O7" s="14">
        <f>N7-N$18</f>
        <v>8157</v>
      </c>
      <c r="P7" s="15">
        <f>(N7/N$18-1)*100</f>
        <v>6.9375813296818301</v>
      </c>
      <c r="Q7" s="14">
        <v>93719</v>
      </c>
      <c r="R7" s="14">
        <f>Q7-Q$18</f>
        <v>-4559</v>
      </c>
      <c r="S7" s="15">
        <f>(Q7/Q$18-1)*100</f>
        <v>-4.6388815401208756</v>
      </c>
      <c r="T7" s="14">
        <v>11582</v>
      </c>
      <c r="U7" s="14">
        <f>T7-T$18</f>
        <v>4515</v>
      </c>
      <c r="V7" s="15">
        <f>(T7/T$18-1)*100</f>
        <v>63.888495825668599</v>
      </c>
      <c r="W7" s="4" t="s">
        <v>24</v>
      </c>
      <c r="X7" s="14">
        <v>9142</v>
      </c>
      <c r="Y7" s="14">
        <f>X7-X$18</f>
        <v>3840</v>
      </c>
      <c r="Z7" s="15">
        <f>(X7/X$18-1)*100</f>
        <v>72.42549981139193</v>
      </c>
      <c r="AA7" s="14">
        <v>11291</v>
      </c>
      <c r="AB7" s="14">
        <f>AA7-AA$18</f>
        <v>4361</v>
      </c>
      <c r="AC7" s="15">
        <f>(AA7/AA$18-1)*100</f>
        <v>62.929292929292927</v>
      </c>
      <c r="AD7" s="4"/>
      <c r="AG7" s="16" t="s">
        <v>24</v>
      </c>
      <c r="AH7" s="14">
        <v>22571</v>
      </c>
      <c r="AI7" s="14">
        <f>AH7-AH$18</f>
        <v>-16985</v>
      </c>
      <c r="AJ7" s="15">
        <f>(AH7/AH$18-1)*100</f>
        <v>-42.939124279502479</v>
      </c>
      <c r="AK7" s="14">
        <v>17285</v>
      </c>
      <c r="AL7" s="14">
        <f>AK7-AK$18</f>
        <v>-16942</v>
      </c>
      <c r="AM7" s="15">
        <f>(AK7/AK$18-1)*100</f>
        <v>-49.498933590440295</v>
      </c>
      <c r="AN7" s="14">
        <v>1561</v>
      </c>
      <c r="AO7" s="14">
        <f>AN7-AN$18</f>
        <v>-410</v>
      </c>
      <c r="AP7" s="15">
        <f>(AN7/AN$18-1)*100</f>
        <v>-20.801623541349567</v>
      </c>
      <c r="AQ7" s="16" t="s">
        <v>24</v>
      </c>
      <c r="AR7" s="14">
        <v>1827</v>
      </c>
      <c r="AS7" s="14">
        <f>AR7-AR$18</f>
        <v>416</v>
      </c>
      <c r="AT7" s="15">
        <f>(AR7/AR$18-1)*100</f>
        <v>29.482636428065213</v>
      </c>
      <c r="AU7" s="14">
        <v>1898</v>
      </c>
      <c r="AV7" s="14">
        <f>AU7-AU$18</f>
        <v>-49</v>
      </c>
      <c r="AW7" s="15">
        <f>(AU7/AU$18-1)*100</f>
        <v>-2.5166923472008218</v>
      </c>
      <c r="AX7" s="4"/>
    </row>
    <row r="8" spans="1:50" ht="20.399999999999999" customHeight="1" x14ac:dyDescent="0.45">
      <c r="C8" s="4" t="s">
        <v>18</v>
      </c>
      <c r="D8" s="10">
        <v>4475</v>
      </c>
      <c r="E8" s="10">
        <v>2158</v>
      </c>
      <c r="F8" s="10">
        <v>2317</v>
      </c>
      <c r="G8" s="10">
        <v>1586</v>
      </c>
      <c r="H8" s="4"/>
      <c r="M8" s="4" t="s">
        <v>25</v>
      </c>
      <c r="N8" s="14">
        <v>128264</v>
      </c>
      <c r="O8" s="14">
        <f t="shared" ref="O8:O22" si="0">N8-N$18</f>
        <v>10687</v>
      </c>
      <c r="P8" s="15">
        <f t="shared" ref="P8:P22" si="1">(N8/N$18-1)*100</f>
        <v>9.0893627154970744</v>
      </c>
      <c r="Q8" s="14">
        <v>96735</v>
      </c>
      <c r="R8" s="14">
        <f t="shared" ref="R8:R22" si="2">Q8-Q$18</f>
        <v>-1543</v>
      </c>
      <c r="S8" s="15">
        <f t="shared" ref="S8:S22" si="3">(Q8/Q$18-1)*100</f>
        <v>-1.5700360202690278</v>
      </c>
      <c r="T8" s="14">
        <v>11609</v>
      </c>
      <c r="U8" s="14">
        <f t="shared" ref="U8:U22" si="4">T8-T$18</f>
        <v>4542</v>
      </c>
      <c r="V8" s="15">
        <f t="shared" ref="V8:V22" si="5">(T8/T$18-1)*100</f>
        <v>64.27055327578887</v>
      </c>
      <c r="W8" s="4" t="s">
        <v>25</v>
      </c>
      <c r="X8" s="14">
        <v>8794</v>
      </c>
      <c r="Y8" s="14">
        <f t="shared" ref="Y8:Y22" si="6">X8-X$18</f>
        <v>3492</v>
      </c>
      <c r="Z8" s="15">
        <f t="shared" ref="Z8:Z22" si="7">(X8/X$18-1)*100</f>
        <v>65.861938890984533</v>
      </c>
      <c r="AA8" s="14">
        <v>11126</v>
      </c>
      <c r="AB8" s="14">
        <f t="shared" ref="AB8:AB22" si="8">AA8-AA$18</f>
        <v>4196</v>
      </c>
      <c r="AC8" s="15">
        <f t="shared" ref="AC8:AC22" si="9">(AA8/AA$18-1)*100</f>
        <v>60.548340548340548</v>
      </c>
      <c r="AD8" s="4"/>
      <c r="AG8" s="16" t="s">
        <v>25</v>
      </c>
      <c r="AH8" s="14">
        <v>23708</v>
      </c>
      <c r="AI8" s="14">
        <f t="shared" ref="AI8:AI22" si="10">AH8-AH$18</f>
        <v>-15848</v>
      </c>
      <c r="AJ8" s="15">
        <f t="shared" ref="AJ8:AJ22" si="11">(AH8/AH$18-1)*100</f>
        <v>-40.064718373950861</v>
      </c>
      <c r="AK8" s="14">
        <v>18348</v>
      </c>
      <c r="AL8" s="14">
        <f t="shared" ref="AL8:AL22" si="12">AK8-AK$18</f>
        <v>-15879</v>
      </c>
      <c r="AM8" s="15">
        <f t="shared" ref="AM8:AM22" si="13">(AK8/AK$18-1)*100</f>
        <v>-46.393198352178104</v>
      </c>
      <c r="AN8" s="14">
        <v>1978</v>
      </c>
      <c r="AO8" s="14">
        <f t="shared" ref="AO8:AO22" si="14">AN8-AN$18</f>
        <v>7</v>
      </c>
      <c r="AP8" s="15">
        <f t="shared" ref="AP8:AP22" si="15">(AN8/AN$18-1)*100</f>
        <v>0.3551496702181689</v>
      </c>
      <c r="AQ8" s="16" t="s">
        <v>25</v>
      </c>
      <c r="AR8" s="14">
        <v>1549</v>
      </c>
      <c r="AS8" s="14">
        <f t="shared" ref="AS8:AS22" si="16">AR8-AR$18</f>
        <v>138</v>
      </c>
      <c r="AT8" s="15">
        <f t="shared" ref="AT8:AT22" si="17">(AR8/AR$18-1)*100</f>
        <v>9.7802976612331616</v>
      </c>
      <c r="AU8" s="14">
        <v>1833</v>
      </c>
      <c r="AV8" s="14">
        <f t="shared" ref="AV8:AV22" si="18">AU8-AU$18</f>
        <v>-114</v>
      </c>
      <c r="AW8" s="15">
        <f t="shared" ref="AW8:AW22" si="19">(AU8/AU$18-1)*100</f>
        <v>-5.8551617873651818</v>
      </c>
      <c r="AX8" s="4"/>
    </row>
    <row r="9" spans="1:50" ht="20.399999999999999" customHeight="1" x14ac:dyDescent="0.45">
      <c r="C9" s="4" t="s">
        <v>19</v>
      </c>
      <c r="D9" s="10">
        <v>3403</v>
      </c>
      <c r="E9" s="10">
        <v>1599</v>
      </c>
      <c r="F9" s="10">
        <v>1804</v>
      </c>
      <c r="G9" s="10">
        <v>1224</v>
      </c>
      <c r="H9" s="4"/>
      <c r="M9" s="4" t="s">
        <v>26</v>
      </c>
      <c r="N9" s="14">
        <v>127229</v>
      </c>
      <c r="O9" s="14">
        <f t="shared" si="0"/>
        <v>9652</v>
      </c>
      <c r="P9" s="15">
        <f t="shared" si="1"/>
        <v>8.2090885122090285</v>
      </c>
      <c r="Q9" s="14">
        <v>97671</v>
      </c>
      <c r="R9" s="14">
        <f t="shared" si="2"/>
        <v>-607</v>
      </c>
      <c r="S9" s="15">
        <f t="shared" si="3"/>
        <v>-0.61763568652191125</v>
      </c>
      <c r="T9" s="14">
        <v>10950</v>
      </c>
      <c r="U9" s="14">
        <f t="shared" si="4"/>
        <v>3883</v>
      </c>
      <c r="V9" s="15">
        <f t="shared" si="5"/>
        <v>54.945521437668042</v>
      </c>
      <c r="W9" s="4" t="s">
        <v>26</v>
      </c>
      <c r="X9" s="14">
        <v>8205</v>
      </c>
      <c r="Y9" s="14">
        <f t="shared" si="6"/>
        <v>2903</v>
      </c>
      <c r="Z9" s="15">
        <f t="shared" si="7"/>
        <v>54.752923425122589</v>
      </c>
      <c r="AA9" s="14">
        <v>10403</v>
      </c>
      <c r="AB9" s="14">
        <f t="shared" si="8"/>
        <v>3473</v>
      </c>
      <c r="AC9" s="15">
        <f t="shared" si="9"/>
        <v>50.115440115440116</v>
      </c>
      <c r="AD9" s="4"/>
      <c r="AG9" s="16" t="s">
        <v>26</v>
      </c>
      <c r="AH9" s="14">
        <v>25780</v>
      </c>
      <c r="AI9" s="14">
        <f t="shared" si="10"/>
        <v>-13776</v>
      </c>
      <c r="AJ9" s="15">
        <f t="shared" si="11"/>
        <v>-34.826574982303569</v>
      </c>
      <c r="AK9" s="14">
        <v>20333</v>
      </c>
      <c r="AL9" s="14">
        <f t="shared" si="12"/>
        <v>-13894</v>
      </c>
      <c r="AM9" s="15">
        <f t="shared" si="13"/>
        <v>-40.593683349402518</v>
      </c>
      <c r="AN9" s="14">
        <v>2013</v>
      </c>
      <c r="AO9" s="14">
        <f t="shared" si="14"/>
        <v>42</v>
      </c>
      <c r="AP9" s="15">
        <f t="shared" si="15"/>
        <v>2.1308980213089912</v>
      </c>
      <c r="AQ9" s="16" t="s">
        <v>26</v>
      </c>
      <c r="AR9" s="14">
        <v>1585</v>
      </c>
      <c r="AS9" s="14">
        <f t="shared" si="16"/>
        <v>174</v>
      </c>
      <c r="AT9" s="15">
        <f t="shared" si="17"/>
        <v>12.331679659815741</v>
      </c>
      <c r="AU9" s="14">
        <v>1849</v>
      </c>
      <c r="AV9" s="14">
        <f t="shared" si="18"/>
        <v>-98</v>
      </c>
      <c r="AW9" s="15">
        <f t="shared" si="19"/>
        <v>-5.0333846944016436</v>
      </c>
      <c r="AX9" s="4"/>
    </row>
    <row r="10" spans="1:50" ht="20.399999999999999" customHeight="1" x14ac:dyDescent="0.45">
      <c r="C10" s="4" t="s">
        <v>20</v>
      </c>
      <c r="D10" s="10">
        <v>5055</v>
      </c>
      <c r="E10" s="10">
        <v>2449</v>
      </c>
      <c r="F10" s="10">
        <v>2606</v>
      </c>
      <c r="G10" s="10">
        <v>1865</v>
      </c>
      <c r="H10" s="4"/>
      <c r="M10" s="4" t="s">
        <v>27</v>
      </c>
      <c r="N10" s="14">
        <v>122819</v>
      </c>
      <c r="O10" s="14">
        <f t="shared" si="0"/>
        <v>5242</v>
      </c>
      <c r="P10" s="15">
        <f t="shared" si="1"/>
        <v>4.4583549503729447</v>
      </c>
      <c r="Q10" s="14">
        <v>95982</v>
      </c>
      <c r="R10" s="14">
        <f t="shared" si="2"/>
        <v>-2296</v>
      </c>
      <c r="S10" s="15">
        <f t="shared" si="3"/>
        <v>-2.3362298785079116</v>
      </c>
      <c r="T10" s="14">
        <v>9780</v>
      </c>
      <c r="U10" s="14">
        <f t="shared" si="4"/>
        <v>2713</v>
      </c>
      <c r="V10" s="15">
        <f t="shared" si="5"/>
        <v>38.389698599122688</v>
      </c>
      <c r="W10" s="4" t="s">
        <v>27</v>
      </c>
      <c r="X10" s="14">
        <v>7723</v>
      </c>
      <c r="Y10" s="14">
        <f t="shared" si="6"/>
        <v>2421</v>
      </c>
      <c r="Z10" s="15">
        <f t="shared" si="7"/>
        <v>45.662014334213509</v>
      </c>
      <c r="AA10" s="14">
        <v>9334</v>
      </c>
      <c r="AB10" s="14">
        <f t="shared" si="8"/>
        <v>2404</v>
      </c>
      <c r="AC10" s="15">
        <f t="shared" si="9"/>
        <v>34.689754689754679</v>
      </c>
      <c r="AD10" s="4"/>
      <c r="AG10" s="16" t="s">
        <v>27</v>
      </c>
      <c r="AH10" s="14">
        <v>27780</v>
      </c>
      <c r="AI10" s="14">
        <f t="shared" si="10"/>
        <v>-11776</v>
      </c>
      <c r="AJ10" s="15">
        <f t="shared" si="11"/>
        <v>-29.770452017393069</v>
      </c>
      <c r="AK10" s="14">
        <v>22398</v>
      </c>
      <c r="AL10" s="14">
        <f t="shared" si="12"/>
        <v>-11829</v>
      </c>
      <c r="AM10" s="15">
        <f t="shared" si="13"/>
        <v>-34.560434744499958</v>
      </c>
      <c r="AN10" s="14">
        <v>1954</v>
      </c>
      <c r="AO10" s="14">
        <f t="shared" si="14"/>
        <v>-17</v>
      </c>
      <c r="AP10" s="15">
        <f t="shared" si="15"/>
        <v>-0.86250634195840226</v>
      </c>
      <c r="AQ10" s="16" t="s">
        <v>27</v>
      </c>
      <c r="AR10" s="14">
        <v>1584</v>
      </c>
      <c r="AS10" s="14">
        <f t="shared" si="16"/>
        <v>173</v>
      </c>
      <c r="AT10" s="15">
        <f t="shared" si="17"/>
        <v>12.26080793763289</v>
      </c>
      <c r="AU10" s="14">
        <v>1844</v>
      </c>
      <c r="AV10" s="14">
        <f t="shared" si="18"/>
        <v>-103</v>
      </c>
      <c r="AW10" s="15">
        <f t="shared" si="19"/>
        <v>-5.2901900359527465</v>
      </c>
      <c r="AX10" s="4"/>
    </row>
    <row r="11" spans="1:50" ht="20.399999999999999" customHeight="1" x14ac:dyDescent="0.45">
      <c r="M11" s="4" t="s">
        <v>28</v>
      </c>
      <c r="N11" s="14">
        <v>120212</v>
      </c>
      <c r="O11" s="14">
        <f t="shared" si="0"/>
        <v>2635</v>
      </c>
      <c r="P11" s="15">
        <f t="shared" si="1"/>
        <v>2.241084565858964</v>
      </c>
      <c r="Q11" s="14">
        <v>96072</v>
      </c>
      <c r="R11" s="14">
        <f t="shared" si="2"/>
        <v>-2206</v>
      </c>
      <c r="S11" s="15">
        <f t="shared" si="3"/>
        <v>-2.2446529233399182</v>
      </c>
      <c r="T11" s="14">
        <v>8878</v>
      </c>
      <c r="U11" s="14">
        <f t="shared" si="4"/>
        <v>1811</v>
      </c>
      <c r="V11" s="15">
        <f t="shared" si="5"/>
        <v>25.626149709919343</v>
      </c>
      <c r="W11" s="4" t="s">
        <v>28</v>
      </c>
      <c r="X11" s="14">
        <v>6828</v>
      </c>
      <c r="Y11" s="14">
        <f t="shared" si="6"/>
        <v>1526</v>
      </c>
      <c r="Z11" s="15">
        <f t="shared" si="7"/>
        <v>28.781591852131271</v>
      </c>
      <c r="AA11" s="14">
        <v>8434</v>
      </c>
      <c r="AB11" s="14">
        <f t="shared" si="8"/>
        <v>1504</v>
      </c>
      <c r="AC11" s="15">
        <f t="shared" si="9"/>
        <v>21.702741702741712</v>
      </c>
      <c r="AD11" s="4"/>
      <c r="AG11" s="16" t="s">
        <v>28</v>
      </c>
      <c r="AH11" s="14">
        <v>29721</v>
      </c>
      <c r="AI11" s="14">
        <f t="shared" si="10"/>
        <v>-9835</v>
      </c>
      <c r="AJ11" s="15">
        <f t="shared" si="11"/>
        <v>-24.863484679947412</v>
      </c>
      <c r="AK11" s="14">
        <v>24466</v>
      </c>
      <c r="AL11" s="14">
        <f t="shared" si="12"/>
        <v>-9761</v>
      </c>
      <c r="AM11" s="15">
        <f t="shared" si="13"/>
        <v>-28.518421129517634</v>
      </c>
      <c r="AN11" s="14">
        <v>1928</v>
      </c>
      <c r="AO11" s="14">
        <f t="shared" si="14"/>
        <v>-43</v>
      </c>
      <c r="AP11" s="15">
        <f t="shared" si="15"/>
        <v>-2.181633688483009</v>
      </c>
      <c r="AQ11" s="16" t="s">
        <v>28</v>
      </c>
      <c r="AR11" s="14">
        <v>1527</v>
      </c>
      <c r="AS11" s="14">
        <f t="shared" si="16"/>
        <v>116</v>
      </c>
      <c r="AT11" s="15">
        <f t="shared" si="17"/>
        <v>8.2211197732104946</v>
      </c>
      <c r="AU11" s="14">
        <v>1800</v>
      </c>
      <c r="AV11" s="14">
        <f t="shared" si="18"/>
        <v>-147</v>
      </c>
      <c r="AW11" s="15">
        <f t="shared" si="19"/>
        <v>-7.5500770416024654</v>
      </c>
      <c r="AX11" s="4"/>
    </row>
    <row r="12" spans="1:50" ht="20.399999999999999" customHeight="1" x14ac:dyDescent="0.45">
      <c r="A12" t="s">
        <v>29</v>
      </c>
      <c r="B12" t="s">
        <v>30</v>
      </c>
      <c r="H12" s="3" t="s">
        <v>4</v>
      </c>
      <c r="M12" s="4" t="s">
        <v>31</v>
      </c>
      <c r="N12" s="14">
        <v>120614</v>
      </c>
      <c r="O12" s="14">
        <f t="shared" si="0"/>
        <v>3037</v>
      </c>
      <c r="P12" s="15">
        <f t="shared" si="1"/>
        <v>2.5829881694549028</v>
      </c>
      <c r="Q12" s="14">
        <v>97723</v>
      </c>
      <c r="R12" s="14">
        <f t="shared" si="2"/>
        <v>-555</v>
      </c>
      <c r="S12" s="15">
        <f t="shared" si="3"/>
        <v>-0.56472455686928935</v>
      </c>
      <c r="T12" s="14">
        <v>8356</v>
      </c>
      <c r="U12" s="14">
        <f t="shared" si="4"/>
        <v>1289</v>
      </c>
      <c r="V12" s="15">
        <f t="shared" si="5"/>
        <v>18.239705674260655</v>
      </c>
      <c r="W12" s="4" t="s">
        <v>31</v>
      </c>
      <c r="X12" s="14">
        <v>6524</v>
      </c>
      <c r="Y12" s="14">
        <f t="shared" si="6"/>
        <v>1222</v>
      </c>
      <c r="Z12" s="15">
        <f t="shared" si="7"/>
        <v>23.04790645039607</v>
      </c>
      <c r="AA12" s="14">
        <v>8011</v>
      </c>
      <c r="AB12" s="14">
        <f t="shared" si="8"/>
        <v>1081</v>
      </c>
      <c r="AC12" s="15">
        <f t="shared" si="9"/>
        <v>15.598845598845589</v>
      </c>
      <c r="AD12" s="4"/>
      <c r="AG12" s="16" t="s">
        <v>31</v>
      </c>
      <c r="AH12" s="14">
        <v>31683</v>
      </c>
      <c r="AI12" s="14">
        <f t="shared" si="10"/>
        <v>-7873</v>
      </c>
      <c r="AJ12" s="15">
        <f t="shared" si="11"/>
        <v>-19.903428051370209</v>
      </c>
      <c r="AK12" s="14">
        <v>26442</v>
      </c>
      <c r="AL12" s="14">
        <f t="shared" si="12"/>
        <v>-7785</v>
      </c>
      <c r="AM12" s="15">
        <f t="shared" si="13"/>
        <v>-22.745201156981331</v>
      </c>
      <c r="AN12" s="14">
        <v>1908</v>
      </c>
      <c r="AO12" s="14">
        <f t="shared" si="14"/>
        <v>-63</v>
      </c>
      <c r="AP12" s="15">
        <f t="shared" si="15"/>
        <v>-3.1963470319634757</v>
      </c>
      <c r="AQ12" s="16" t="s">
        <v>31</v>
      </c>
      <c r="AR12" s="14">
        <v>1517</v>
      </c>
      <c r="AS12" s="14">
        <f t="shared" si="16"/>
        <v>106</v>
      </c>
      <c r="AT12" s="15">
        <f t="shared" si="17"/>
        <v>7.5124025513819914</v>
      </c>
      <c r="AU12" s="14">
        <v>1816</v>
      </c>
      <c r="AV12" s="14">
        <f t="shared" si="18"/>
        <v>-131</v>
      </c>
      <c r="AW12" s="15">
        <f t="shared" si="19"/>
        <v>-6.7282999486389272</v>
      </c>
      <c r="AX12" s="4"/>
    </row>
    <row r="13" spans="1:50" ht="20.399999999999999" customHeight="1" x14ac:dyDescent="0.45">
      <c r="C13" s="4"/>
      <c r="D13" s="5" t="s">
        <v>11</v>
      </c>
      <c r="E13" s="5" t="s">
        <v>12</v>
      </c>
      <c r="F13" s="5" t="s">
        <v>13</v>
      </c>
      <c r="G13" s="5" t="s">
        <v>14</v>
      </c>
      <c r="H13" s="5" t="s">
        <v>15</v>
      </c>
      <c r="M13" s="4" t="s">
        <v>32</v>
      </c>
      <c r="N13" s="14">
        <v>125622</v>
      </c>
      <c r="O13" s="14">
        <f t="shared" si="0"/>
        <v>8045</v>
      </c>
      <c r="P13" s="15">
        <f t="shared" si="1"/>
        <v>6.8423246043018526</v>
      </c>
      <c r="Q13" s="14">
        <v>102600</v>
      </c>
      <c r="R13" s="14">
        <f t="shared" si="2"/>
        <v>4322</v>
      </c>
      <c r="S13" s="15">
        <f t="shared" si="3"/>
        <v>4.3977288915118429</v>
      </c>
      <c r="T13" s="14">
        <v>8473</v>
      </c>
      <c r="U13" s="14">
        <f t="shared" si="4"/>
        <v>1406</v>
      </c>
      <c r="V13" s="15">
        <f t="shared" si="5"/>
        <v>19.895287958115194</v>
      </c>
      <c r="W13" s="4" t="s">
        <v>32</v>
      </c>
      <c r="X13" s="14">
        <v>6395</v>
      </c>
      <c r="Y13" s="14">
        <f t="shared" si="6"/>
        <v>1093</v>
      </c>
      <c r="Z13" s="15">
        <f t="shared" si="7"/>
        <v>20.614862316107118</v>
      </c>
      <c r="AA13" s="14">
        <v>8154</v>
      </c>
      <c r="AB13" s="14">
        <f t="shared" si="8"/>
        <v>1224</v>
      </c>
      <c r="AC13" s="15">
        <f t="shared" si="9"/>
        <v>17.66233766233767</v>
      </c>
      <c r="AD13" s="4"/>
      <c r="AG13" s="4" t="s">
        <v>32</v>
      </c>
      <c r="AH13" s="14">
        <v>33995</v>
      </c>
      <c r="AI13" s="14">
        <f t="shared" si="10"/>
        <v>-5561</v>
      </c>
      <c r="AJ13" s="15">
        <f t="shared" si="11"/>
        <v>-14.05854990393366</v>
      </c>
      <c r="AK13" s="14">
        <v>28708</v>
      </c>
      <c r="AL13" s="14">
        <f t="shared" si="12"/>
        <v>-5519</v>
      </c>
      <c r="AM13" s="15">
        <f t="shared" si="13"/>
        <v>-16.124696876734745</v>
      </c>
      <c r="AN13" s="14">
        <v>1909</v>
      </c>
      <c r="AO13" s="14">
        <f t="shared" si="14"/>
        <v>-62</v>
      </c>
      <c r="AP13" s="15">
        <f t="shared" si="15"/>
        <v>-3.1456113647894468</v>
      </c>
      <c r="AQ13" s="16" t="s">
        <v>32</v>
      </c>
      <c r="AR13" s="14">
        <v>1505</v>
      </c>
      <c r="AS13" s="14">
        <f t="shared" si="16"/>
        <v>94</v>
      </c>
      <c r="AT13" s="15">
        <f t="shared" si="17"/>
        <v>6.6619418851878054</v>
      </c>
      <c r="AU13" s="14">
        <v>1873</v>
      </c>
      <c r="AV13" s="14">
        <f t="shared" si="18"/>
        <v>-74</v>
      </c>
      <c r="AW13" s="15">
        <f t="shared" si="19"/>
        <v>-3.8007190549563474</v>
      </c>
      <c r="AX13" s="4"/>
    </row>
    <row r="14" spans="1:50" ht="20.399999999999999" customHeight="1" x14ac:dyDescent="0.45">
      <c r="C14" s="4" t="s">
        <v>16</v>
      </c>
      <c r="D14" s="10">
        <v>100273</v>
      </c>
      <c r="E14" s="10">
        <v>47838</v>
      </c>
      <c r="F14" s="10">
        <v>52435</v>
      </c>
      <c r="G14" s="10">
        <v>39402</v>
      </c>
      <c r="H14" s="4"/>
      <c r="M14" s="4" t="s">
        <v>33</v>
      </c>
      <c r="N14" s="14">
        <v>123823</v>
      </c>
      <c r="O14" s="14">
        <f t="shared" si="0"/>
        <v>6246</v>
      </c>
      <c r="P14" s="15">
        <f t="shared" si="1"/>
        <v>5.3122634528862012</v>
      </c>
      <c r="Q14" s="14">
        <v>101392</v>
      </c>
      <c r="R14" s="14">
        <f t="shared" si="2"/>
        <v>3114</v>
      </c>
      <c r="S14" s="15">
        <f t="shared" si="3"/>
        <v>3.1685626488125562</v>
      </c>
      <c r="T14" s="14">
        <v>8260</v>
      </c>
      <c r="U14" s="14">
        <f t="shared" si="4"/>
        <v>1193</v>
      </c>
      <c r="V14" s="15">
        <f t="shared" si="5"/>
        <v>16.881279184944109</v>
      </c>
      <c r="W14" s="4" t="s">
        <v>33</v>
      </c>
      <c r="X14" s="14">
        <v>6151</v>
      </c>
      <c r="Y14" s="14">
        <f t="shared" si="6"/>
        <v>849</v>
      </c>
      <c r="Z14" s="15">
        <f t="shared" si="7"/>
        <v>16.012825348924942</v>
      </c>
      <c r="AA14" s="14">
        <v>8020</v>
      </c>
      <c r="AB14" s="14">
        <f t="shared" si="8"/>
        <v>1090</v>
      </c>
      <c r="AC14" s="15">
        <f t="shared" si="9"/>
        <v>15.728715728715725</v>
      </c>
      <c r="AD14" s="4"/>
      <c r="AG14" s="4" t="s">
        <v>33</v>
      </c>
      <c r="AH14" s="14">
        <v>34203</v>
      </c>
      <c r="AI14" s="14">
        <f t="shared" si="10"/>
        <v>-5353</v>
      </c>
      <c r="AJ14" s="15">
        <f t="shared" si="11"/>
        <v>-13.532713115582972</v>
      </c>
      <c r="AK14" s="14">
        <v>28938</v>
      </c>
      <c r="AL14" s="14">
        <f t="shared" si="12"/>
        <v>-5289</v>
      </c>
      <c r="AM14" s="15">
        <f t="shared" si="13"/>
        <v>-15.45271277061968</v>
      </c>
      <c r="AN14" s="14">
        <v>1887</v>
      </c>
      <c r="AO14" s="14">
        <f t="shared" si="14"/>
        <v>-84</v>
      </c>
      <c r="AP14" s="15">
        <f t="shared" si="15"/>
        <v>-4.2617960426179602</v>
      </c>
      <c r="AQ14" s="16" t="s">
        <v>33</v>
      </c>
      <c r="AR14" s="14">
        <v>1487</v>
      </c>
      <c r="AS14" s="14">
        <f t="shared" si="16"/>
        <v>76</v>
      </c>
      <c r="AT14" s="15">
        <f t="shared" si="17"/>
        <v>5.3862508858965263</v>
      </c>
      <c r="AU14" s="14">
        <v>1891</v>
      </c>
      <c r="AV14" s="14">
        <f t="shared" si="18"/>
        <v>-56</v>
      </c>
      <c r="AW14" s="15">
        <f t="shared" si="19"/>
        <v>-2.8762198253723725</v>
      </c>
      <c r="AX14" s="4"/>
    </row>
    <row r="15" spans="1:50" ht="20.399999999999999" customHeight="1" x14ac:dyDescent="0.45">
      <c r="C15" s="4" t="s">
        <v>17</v>
      </c>
      <c r="D15" s="10">
        <v>85443</v>
      </c>
      <c r="E15" s="10">
        <v>40810</v>
      </c>
      <c r="F15" s="10">
        <v>44633</v>
      </c>
      <c r="G15" s="10">
        <v>34487</v>
      </c>
      <c r="H15" s="4"/>
      <c r="M15" s="4" t="s">
        <v>34</v>
      </c>
      <c r="N15" s="14">
        <v>122850</v>
      </c>
      <c r="O15" s="14">
        <f t="shared" si="0"/>
        <v>5273</v>
      </c>
      <c r="P15" s="15">
        <f t="shared" si="1"/>
        <v>4.4847206511477555</v>
      </c>
      <c r="Q15" s="14">
        <v>100811</v>
      </c>
      <c r="R15" s="14">
        <f t="shared" si="2"/>
        <v>2533</v>
      </c>
      <c r="S15" s="15">
        <f t="shared" si="3"/>
        <v>2.5773825271169448</v>
      </c>
      <c r="T15" s="14">
        <v>8226</v>
      </c>
      <c r="U15" s="14">
        <f t="shared" si="4"/>
        <v>1159</v>
      </c>
      <c r="V15" s="15">
        <f t="shared" si="5"/>
        <v>16.400169803311158</v>
      </c>
      <c r="W15" s="4" t="s">
        <v>34</v>
      </c>
      <c r="X15" s="14">
        <v>5999</v>
      </c>
      <c r="Y15" s="14">
        <f t="shared" si="6"/>
        <v>697</v>
      </c>
      <c r="Z15" s="15">
        <f t="shared" si="7"/>
        <v>13.145982648057331</v>
      </c>
      <c r="AA15" s="14">
        <v>7814</v>
      </c>
      <c r="AB15" s="14">
        <f t="shared" si="8"/>
        <v>884</v>
      </c>
      <c r="AC15" s="15">
        <f t="shared" si="9"/>
        <v>12.756132756132764</v>
      </c>
      <c r="AD15" s="4"/>
      <c r="AG15" s="4" t="s">
        <v>34</v>
      </c>
      <c r="AH15" s="14">
        <v>35353</v>
      </c>
      <c r="AI15" s="14">
        <f t="shared" si="10"/>
        <v>-4203</v>
      </c>
      <c r="AJ15" s="15">
        <f t="shared" si="11"/>
        <v>-10.625442410759433</v>
      </c>
      <c r="AK15" s="14">
        <v>30094</v>
      </c>
      <c r="AL15" s="14">
        <f t="shared" si="12"/>
        <v>-4133</v>
      </c>
      <c r="AM15" s="15">
        <f t="shared" si="13"/>
        <v>-12.075262219884886</v>
      </c>
      <c r="AN15" s="14">
        <v>1921</v>
      </c>
      <c r="AO15" s="14">
        <f t="shared" si="14"/>
        <v>-50</v>
      </c>
      <c r="AP15" s="15">
        <f t="shared" si="15"/>
        <v>-2.5367833587011668</v>
      </c>
      <c r="AQ15" s="16" t="s">
        <v>34</v>
      </c>
      <c r="AR15" s="14">
        <v>1461</v>
      </c>
      <c r="AS15" s="14">
        <f t="shared" si="16"/>
        <v>50</v>
      </c>
      <c r="AT15" s="15">
        <f t="shared" si="17"/>
        <v>3.5435861091424492</v>
      </c>
      <c r="AU15" s="14">
        <v>1877</v>
      </c>
      <c r="AV15" s="14">
        <f t="shared" si="18"/>
        <v>-70</v>
      </c>
      <c r="AW15" s="15">
        <f t="shared" si="19"/>
        <v>-3.5952747817154629</v>
      </c>
      <c r="AX15" s="4"/>
    </row>
    <row r="16" spans="1:50" ht="20.399999999999999" customHeight="1" x14ac:dyDescent="0.45">
      <c r="C16" s="4" t="s">
        <v>18</v>
      </c>
      <c r="D16" s="10">
        <v>5225</v>
      </c>
      <c r="E16" s="10">
        <v>2469</v>
      </c>
      <c r="F16" s="10">
        <v>2756</v>
      </c>
      <c r="G16" s="10">
        <v>1714</v>
      </c>
      <c r="H16" s="4"/>
      <c r="M16" s="4" t="s">
        <v>35</v>
      </c>
      <c r="N16" s="14">
        <v>122536</v>
      </c>
      <c r="O16" s="14">
        <f t="shared" si="0"/>
        <v>4959</v>
      </c>
      <c r="P16" s="15">
        <f t="shared" si="1"/>
        <v>4.217661617493218</v>
      </c>
      <c r="Q16" s="14">
        <v>101230</v>
      </c>
      <c r="R16" s="14">
        <f t="shared" si="2"/>
        <v>2952</v>
      </c>
      <c r="S16" s="15">
        <f t="shared" si="3"/>
        <v>3.0037241295101547</v>
      </c>
      <c r="T16" s="14">
        <v>7896</v>
      </c>
      <c r="U16" s="14">
        <f t="shared" si="4"/>
        <v>829</v>
      </c>
      <c r="V16" s="15">
        <f t="shared" si="5"/>
        <v>11.730578746285559</v>
      </c>
      <c r="W16" s="4" t="s">
        <v>35</v>
      </c>
      <c r="X16" s="14">
        <v>5863</v>
      </c>
      <c r="Y16" s="14">
        <f t="shared" si="6"/>
        <v>561</v>
      </c>
      <c r="Z16" s="15">
        <f t="shared" si="7"/>
        <v>10.580912863070546</v>
      </c>
      <c r="AA16" s="14">
        <v>7547</v>
      </c>
      <c r="AB16" s="14">
        <f t="shared" si="8"/>
        <v>617</v>
      </c>
      <c r="AC16" s="15">
        <f t="shared" si="9"/>
        <v>8.9033189033189011</v>
      </c>
      <c r="AD16" s="4"/>
      <c r="AG16" s="4" t="s">
        <v>35</v>
      </c>
      <c r="AH16" s="14">
        <v>37222</v>
      </c>
      <c r="AI16" s="14">
        <f t="shared" si="10"/>
        <v>-2334</v>
      </c>
      <c r="AJ16" s="15">
        <f t="shared" si="11"/>
        <v>-5.9004955000505621</v>
      </c>
      <c r="AK16" s="14">
        <v>31922</v>
      </c>
      <c r="AL16" s="14">
        <f t="shared" si="12"/>
        <v>-2305</v>
      </c>
      <c r="AM16" s="15">
        <f t="shared" si="13"/>
        <v>-6.7344494112834941</v>
      </c>
      <c r="AN16" s="14">
        <v>1926</v>
      </c>
      <c r="AO16" s="14">
        <f t="shared" si="14"/>
        <v>-45</v>
      </c>
      <c r="AP16" s="15">
        <f t="shared" si="15"/>
        <v>-2.2831050228310557</v>
      </c>
      <c r="AQ16" s="16" t="s">
        <v>35</v>
      </c>
      <c r="AR16" s="14">
        <v>1468</v>
      </c>
      <c r="AS16" s="14">
        <f t="shared" si="16"/>
        <v>57</v>
      </c>
      <c r="AT16" s="15">
        <f t="shared" si="17"/>
        <v>4.0396881644223948</v>
      </c>
      <c r="AU16" s="14">
        <v>1906</v>
      </c>
      <c r="AV16" s="14">
        <f t="shared" si="18"/>
        <v>-41</v>
      </c>
      <c r="AW16" s="15">
        <f t="shared" si="19"/>
        <v>-2.1058038007190527</v>
      </c>
      <c r="AX16" s="4"/>
    </row>
    <row r="17" spans="2:50" ht="20.399999999999999" customHeight="1" x14ac:dyDescent="0.45">
      <c r="C17" s="4" t="s">
        <v>19</v>
      </c>
      <c r="D17" s="10">
        <v>4011</v>
      </c>
      <c r="E17" s="10">
        <v>1869</v>
      </c>
      <c r="F17" s="10">
        <v>2142</v>
      </c>
      <c r="G17" s="10">
        <v>1306</v>
      </c>
      <c r="H17" s="4"/>
      <c r="M17" s="4" t="s">
        <v>36</v>
      </c>
      <c r="N17" s="14">
        <v>121614</v>
      </c>
      <c r="O17" s="14">
        <f t="shared" si="0"/>
        <v>4037</v>
      </c>
      <c r="P17" s="15">
        <f t="shared" si="1"/>
        <v>3.4334946460617299</v>
      </c>
      <c r="Q17" s="14">
        <v>101311</v>
      </c>
      <c r="R17" s="14">
        <f t="shared" si="2"/>
        <v>3033</v>
      </c>
      <c r="S17" s="15">
        <f t="shared" si="3"/>
        <v>3.0861433891613554</v>
      </c>
      <c r="T17" s="14">
        <v>7395</v>
      </c>
      <c r="U17" s="14">
        <f t="shared" si="4"/>
        <v>328</v>
      </c>
      <c r="V17" s="15">
        <f t="shared" si="5"/>
        <v>4.6412905051648412</v>
      </c>
      <c r="W17" s="4" t="s">
        <v>36</v>
      </c>
      <c r="X17" s="14">
        <v>5676</v>
      </c>
      <c r="Y17" s="14">
        <f t="shared" si="6"/>
        <v>374</v>
      </c>
      <c r="Z17" s="15">
        <f t="shared" si="7"/>
        <v>7.0539419087136901</v>
      </c>
      <c r="AA17" s="14">
        <v>7232</v>
      </c>
      <c r="AB17" s="14">
        <f t="shared" si="8"/>
        <v>302</v>
      </c>
      <c r="AC17" s="15">
        <f t="shared" si="9"/>
        <v>4.3578643578643605</v>
      </c>
      <c r="AD17" s="4"/>
      <c r="AG17" s="4" t="s">
        <v>36</v>
      </c>
      <c r="AH17" s="14">
        <v>39086</v>
      </c>
      <c r="AI17" s="14">
        <f t="shared" si="10"/>
        <v>-470</v>
      </c>
      <c r="AJ17" s="15">
        <f t="shared" si="11"/>
        <v>-1.1881888967539722</v>
      </c>
      <c r="AK17" s="14">
        <v>33771</v>
      </c>
      <c r="AL17" s="14">
        <f t="shared" si="12"/>
        <v>-456</v>
      </c>
      <c r="AM17" s="15">
        <f t="shared" si="13"/>
        <v>-1.332281532123758</v>
      </c>
      <c r="AN17" s="14">
        <v>1940</v>
      </c>
      <c r="AO17" s="14">
        <f t="shared" si="14"/>
        <v>-31</v>
      </c>
      <c r="AP17" s="15">
        <f t="shared" si="15"/>
        <v>-1.572805682394729</v>
      </c>
      <c r="AQ17" s="16" t="s">
        <v>36</v>
      </c>
      <c r="AR17" s="14">
        <v>1439</v>
      </c>
      <c r="AS17" s="14">
        <f t="shared" si="16"/>
        <v>28</v>
      </c>
      <c r="AT17" s="15">
        <f t="shared" si="17"/>
        <v>1.9844082211197822</v>
      </c>
      <c r="AU17" s="14">
        <v>1936</v>
      </c>
      <c r="AV17" s="14">
        <f t="shared" si="18"/>
        <v>-11</v>
      </c>
      <c r="AW17" s="15">
        <f t="shared" si="19"/>
        <v>-0.56497175141242417</v>
      </c>
      <c r="AX17" s="4"/>
    </row>
    <row r="18" spans="2:50" ht="20.399999999999999" customHeight="1" x14ac:dyDescent="0.45">
      <c r="C18" s="4" t="s">
        <v>20</v>
      </c>
      <c r="D18" s="10">
        <v>5594</v>
      </c>
      <c r="E18" s="10">
        <v>2690</v>
      </c>
      <c r="F18" s="10">
        <v>2904</v>
      </c>
      <c r="G18" s="10">
        <v>1895</v>
      </c>
      <c r="H18" s="4"/>
      <c r="M18" s="17" t="s">
        <v>37</v>
      </c>
      <c r="N18" s="18">
        <v>117577</v>
      </c>
      <c r="O18" s="18">
        <f t="shared" si="0"/>
        <v>0</v>
      </c>
      <c r="P18" s="19">
        <f t="shared" si="1"/>
        <v>0</v>
      </c>
      <c r="Q18" s="18">
        <v>98278</v>
      </c>
      <c r="R18" s="18">
        <f t="shared" si="2"/>
        <v>0</v>
      </c>
      <c r="S18" s="19">
        <f t="shared" si="3"/>
        <v>0</v>
      </c>
      <c r="T18" s="18">
        <v>7067</v>
      </c>
      <c r="U18" s="18">
        <f t="shared" si="4"/>
        <v>0</v>
      </c>
      <c r="V18" s="19">
        <f t="shared" si="5"/>
        <v>0</v>
      </c>
      <c r="W18" s="17" t="s">
        <v>37</v>
      </c>
      <c r="X18" s="18">
        <v>5302</v>
      </c>
      <c r="Y18" s="18">
        <f t="shared" si="6"/>
        <v>0</v>
      </c>
      <c r="Z18" s="19">
        <f t="shared" si="7"/>
        <v>0</v>
      </c>
      <c r="AA18" s="18">
        <v>6930</v>
      </c>
      <c r="AB18" s="18">
        <f t="shared" si="8"/>
        <v>0</v>
      </c>
      <c r="AC18" s="19">
        <f t="shared" si="9"/>
        <v>0</v>
      </c>
      <c r="AD18" s="4" t="s">
        <v>38</v>
      </c>
      <c r="AG18" s="17" t="s">
        <v>37</v>
      </c>
      <c r="AH18" s="18">
        <v>39556</v>
      </c>
      <c r="AI18" s="18">
        <f t="shared" si="10"/>
        <v>0</v>
      </c>
      <c r="AJ18" s="19">
        <f t="shared" si="11"/>
        <v>0</v>
      </c>
      <c r="AK18" s="18">
        <v>34227</v>
      </c>
      <c r="AL18" s="18">
        <f t="shared" si="12"/>
        <v>0</v>
      </c>
      <c r="AM18" s="19">
        <f t="shared" si="13"/>
        <v>0</v>
      </c>
      <c r="AN18" s="18">
        <v>1971</v>
      </c>
      <c r="AO18" s="18">
        <f t="shared" si="14"/>
        <v>0</v>
      </c>
      <c r="AP18" s="19">
        <f t="shared" si="15"/>
        <v>0</v>
      </c>
      <c r="AQ18" s="20" t="s">
        <v>37</v>
      </c>
      <c r="AR18" s="18">
        <v>1411</v>
      </c>
      <c r="AS18" s="18">
        <f t="shared" si="16"/>
        <v>0</v>
      </c>
      <c r="AT18" s="19">
        <f t="shared" si="17"/>
        <v>0</v>
      </c>
      <c r="AU18" s="18">
        <v>1947</v>
      </c>
      <c r="AV18" s="18">
        <f t="shared" si="18"/>
        <v>0</v>
      </c>
      <c r="AW18" s="19">
        <f t="shared" si="19"/>
        <v>0</v>
      </c>
      <c r="AX18" s="4" t="s">
        <v>38</v>
      </c>
    </row>
    <row r="19" spans="2:50" ht="20.399999999999999" customHeight="1" x14ac:dyDescent="0.45">
      <c r="M19" s="4" t="s">
        <v>39</v>
      </c>
      <c r="N19" s="14">
        <v>111151</v>
      </c>
      <c r="O19" s="14">
        <f t="shared" si="0"/>
        <v>-6426</v>
      </c>
      <c r="P19" s="15">
        <f t="shared" si="1"/>
        <v>-5.4653546186754216</v>
      </c>
      <c r="Q19" s="14">
        <v>93187</v>
      </c>
      <c r="R19" s="14">
        <f t="shared" si="2"/>
        <v>-5091</v>
      </c>
      <c r="S19" s="15">
        <f t="shared" si="3"/>
        <v>-5.1802030973361335</v>
      </c>
      <c r="T19" s="14">
        <v>6519</v>
      </c>
      <c r="U19" s="14">
        <f t="shared" si="4"/>
        <v>-548</v>
      </c>
      <c r="V19" s="15">
        <f t="shared" si="5"/>
        <v>-7.7543512098485863</v>
      </c>
      <c r="W19" s="4" t="s">
        <v>39</v>
      </c>
      <c r="X19" s="14">
        <v>4901</v>
      </c>
      <c r="Y19" s="14">
        <f t="shared" si="6"/>
        <v>-401</v>
      </c>
      <c r="Z19" s="15">
        <f t="shared" si="7"/>
        <v>-7.5631837042625438</v>
      </c>
      <c r="AA19" s="14">
        <v>6544</v>
      </c>
      <c r="AB19" s="14">
        <f t="shared" si="8"/>
        <v>-386</v>
      </c>
      <c r="AC19" s="15">
        <f t="shared" si="9"/>
        <v>-5.5699855699855689</v>
      </c>
      <c r="AD19" s="4"/>
      <c r="AG19" s="4" t="s">
        <v>39</v>
      </c>
      <c r="AH19" s="14">
        <v>38955</v>
      </c>
      <c r="AI19" s="14">
        <f t="shared" si="10"/>
        <v>-601</v>
      </c>
      <c r="AJ19" s="15">
        <f t="shared" si="11"/>
        <v>-1.519364950955604</v>
      </c>
      <c r="AK19" s="14">
        <v>33721</v>
      </c>
      <c r="AL19" s="14">
        <f t="shared" si="12"/>
        <v>-506</v>
      </c>
      <c r="AM19" s="15">
        <f t="shared" si="13"/>
        <v>-1.4783650334531218</v>
      </c>
      <c r="AN19" s="14">
        <v>1904</v>
      </c>
      <c r="AO19" s="14">
        <f t="shared" si="14"/>
        <v>-67</v>
      </c>
      <c r="AP19" s="15">
        <f t="shared" si="15"/>
        <v>-3.399289700659569</v>
      </c>
      <c r="AQ19" s="16" t="s">
        <v>39</v>
      </c>
      <c r="AR19" s="14">
        <v>1376</v>
      </c>
      <c r="AS19" s="14">
        <f t="shared" si="16"/>
        <v>-35</v>
      </c>
      <c r="AT19" s="15">
        <f t="shared" si="17"/>
        <v>-2.4805102763997167</v>
      </c>
      <c r="AU19" s="14">
        <v>1954</v>
      </c>
      <c r="AV19" s="14">
        <f t="shared" si="18"/>
        <v>7</v>
      </c>
      <c r="AW19" s="15">
        <f t="shared" si="19"/>
        <v>0.35952747817153963</v>
      </c>
      <c r="AX19" s="4"/>
    </row>
    <row r="20" spans="2:50" ht="20.399999999999999" customHeight="1" x14ac:dyDescent="0.45">
      <c r="B20" t="s">
        <v>40</v>
      </c>
      <c r="H20" s="3" t="s">
        <v>4</v>
      </c>
      <c r="M20" s="4" t="s">
        <v>41</v>
      </c>
      <c r="N20" s="14">
        <v>106244</v>
      </c>
      <c r="O20" s="14">
        <f t="shared" si="0"/>
        <v>-11333</v>
      </c>
      <c r="P20" s="15">
        <f t="shared" si="1"/>
        <v>-9.6387898993850811</v>
      </c>
      <c r="Q20" s="14">
        <v>89808</v>
      </c>
      <c r="R20" s="14">
        <f t="shared" si="2"/>
        <v>-8470</v>
      </c>
      <c r="S20" s="15">
        <f t="shared" si="3"/>
        <v>-8.6184090030322125</v>
      </c>
      <c r="T20" s="14">
        <v>5903</v>
      </c>
      <c r="U20" s="14">
        <f t="shared" si="4"/>
        <v>-1164</v>
      </c>
      <c r="V20" s="15">
        <f t="shared" si="5"/>
        <v>-16.470921182963071</v>
      </c>
      <c r="W20" s="4" t="s">
        <v>41</v>
      </c>
      <c r="X20" s="14">
        <v>4461</v>
      </c>
      <c r="Y20" s="14">
        <f t="shared" si="6"/>
        <v>-841</v>
      </c>
      <c r="Z20" s="15">
        <f t="shared" si="7"/>
        <v>-15.86193889098454</v>
      </c>
      <c r="AA20" s="14">
        <v>6072</v>
      </c>
      <c r="AB20" s="14">
        <f t="shared" si="8"/>
        <v>-858</v>
      </c>
      <c r="AC20" s="15">
        <f t="shared" si="9"/>
        <v>-12.380952380952381</v>
      </c>
      <c r="AD20" s="4"/>
      <c r="AE20" s="21"/>
      <c r="AG20" s="4" t="s">
        <v>41</v>
      </c>
      <c r="AH20" s="14">
        <v>39320</v>
      </c>
      <c r="AI20" s="14">
        <f t="shared" si="10"/>
        <v>-236</v>
      </c>
      <c r="AJ20" s="15">
        <f t="shared" si="11"/>
        <v>-0.59662250985943466</v>
      </c>
      <c r="AK20" s="14">
        <v>34217</v>
      </c>
      <c r="AL20" s="14">
        <f t="shared" si="12"/>
        <v>-10</v>
      </c>
      <c r="AM20" s="15">
        <f t="shared" si="13"/>
        <v>-2.9216700265877193E-2</v>
      </c>
      <c r="AN20" s="14">
        <v>1824</v>
      </c>
      <c r="AO20" s="14">
        <f t="shared" si="14"/>
        <v>-147</v>
      </c>
      <c r="AP20" s="15">
        <f t="shared" si="15"/>
        <v>-7.4581430745814359</v>
      </c>
      <c r="AQ20" s="16" t="s">
        <v>41</v>
      </c>
      <c r="AR20" s="14">
        <v>1340</v>
      </c>
      <c r="AS20" s="14">
        <f t="shared" si="16"/>
        <v>-71</v>
      </c>
      <c r="AT20" s="15">
        <f t="shared" si="17"/>
        <v>-5.0318922749822859</v>
      </c>
      <c r="AU20" s="14">
        <v>1939</v>
      </c>
      <c r="AV20" s="14">
        <f t="shared" si="18"/>
        <v>-8</v>
      </c>
      <c r="AW20" s="15">
        <f t="shared" si="19"/>
        <v>-0.41088854648176909</v>
      </c>
      <c r="AX20" s="4"/>
    </row>
    <row r="21" spans="2:50" ht="20.399999999999999" customHeight="1" x14ac:dyDescent="0.45">
      <c r="C21" s="4"/>
      <c r="D21" s="5" t="s">
        <v>11</v>
      </c>
      <c r="E21" s="5" t="s">
        <v>12</v>
      </c>
      <c r="F21" s="5" t="s">
        <v>13</v>
      </c>
      <c r="G21" s="5" t="s">
        <v>14</v>
      </c>
      <c r="H21" s="5" t="s">
        <v>15</v>
      </c>
      <c r="M21" s="4" t="s">
        <v>42</v>
      </c>
      <c r="N21" s="14">
        <v>100273</v>
      </c>
      <c r="O21" s="14">
        <f t="shared" si="0"/>
        <v>-17304</v>
      </c>
      <c r="P21" s="15">
        <f t="shared" si="1"/>
        <v>-14.717164071204403</v>
      </c>
      <c r="Q21" s="14">
        <v>85443</v>
      </c>
      <c r="R21" s="14">
        <f t="shared" si="2"/>
        <v>-12835</v>
      </c>
      <c r="S21" s="15">
        <f t="shared" si="3"/>
        <v>-13.059891328679862</v>
      </c>
      <c r="T21" s="14">
        <v>5225</v>
      </c>
      <c r="U21" s="14">
        <f t="shared" si="4"/>
        <v>-1842</v>
      </c>
      <c r="V21" s="15">
        <f t="shared" si="5"/>
        <v>-26.06480826376114</v>
      </c>
      <c r="W21" s="4" t="s">
        <v>42</v>
      </c>
      <c r="X21" s="14">
        <v>4011</v>
      </c>
      <c r="Y21" s="14">
        <f t="shared" si="6"/>
        <v>-1291</v>
      </c>
      <c r="Z21" s="15">
        <f t="shared" si="7"/>
        <v>-24.349302150132026</v>
      </c>
      <c r="AA21" s="14">
        <v>5594</v>
      </c>
      <c r="AB21" s="14">
        <f t="shared" si="8"/>
        <v>-1336</v>
      </c>
      <c r="AC21" s="15">
        <f t="shared" si="9"/>
        <v>-19.278499278499282</v>
      </c>
      <c r="AD21" s="22"/>
      <c r="AG21" s="4" t="s">
        <v>42</v>
      </c>
      <c r="AH21" s="14">
        <v>39402</v>
      </c>
      <c r="AI21" s="14">
        <f t="shared" si="10"/>
        <v>-154</v>
      </c>
      <c r="AJ21" s="15">
        <f t="shared" si="11"/>
        <v>-0.38932146829810943</v>
      </c>
      <c r="AK21" s="14">
        <v>34487</v>
      </c>
      <c r="AL21" s="14">
        <f t="shared" si="12"/>
        <v>260</v>
      </c>
      <c r="AM21" s="15">
        <f t="shared" si="13"/>
        <v>0.7596342069126738</v>
      </c>
      <c r="AN21" s="14">
        <v>1714</v>
      </c>
      <c r="AO21" s="14">
        <f t="shared" si="14"/>
        <v>-257</v>
      </c>
      <c r="AP21" s="15">
        <f t="shared" si="15"/>
        <v>-13.039066463724003</v>
      </c>
      <c r="AQ21" s="4" t="s">
        <v>42</v>
      </c>
      <c r="AR21" s="14">
        <v>1306</v>
      </c>
      <c r="AS21" s="14">
        <f t="shared" si="16"/>
        <v>-105</v>
      </c>
      <c r="AT21" s="15">
        <f t="shared" si="17"/>
        <v>-7.4415308291991504</v>
      </c>
      <c r="AU21" s="14">
        <v>1895</v>
      </c>
      <c r="AV21" s="14">
        <f t="shared" si="18"/>
        <v>-52</v>
      </c>
      <c r="AW21" s="15">
        <f t="shared" si="19"/>
        <v>-2.670775552131488</v>
      </c>
      <c r="AX21" s="22"/>
    </row>
    <row r="22" spans="2:50" ht="20.399999999999999" customHeight="1" x14ac:dyDescent="0.45">
      <c r="C22" s="4" t="s">
        <v>16</v>
      </c>
      <c r="D22" s="10">
        <f>D6-D14</f>
        <v>-8151</v>
      </c>
      <c r="E22" s="10">
        <f t="shared" ref="E22:G22" si="20">E6-E14</f>
        <v>-3491</v>
      </c>
      <c r="F22" s="10">
        <f t="shared" si="20"/>
        <v>-4660</v>
      </c>
      <c r="G22" s="10">
        <f t="shared" si="20"/>
        <v>-470</v>
      </c>
      <c r="H22" s="4"/>
      <c r="M22" s="4" t="s">
        <v>43</v>
      </c>
      <c r="N22" s="14">
        <v>92122</v>
      </c>
      <c r="O22" s="14">
        <f t="shared" si="0"/>
        <v>-25455</v>
      </c>
      <c r="P22" s="15">
        <f t="shared" si="1"/>
        <v>-21.64964236202659</v>
      </c>
      <c r="Q22" s="14">
        <v>79189</v>
      </c>
      <c r="R22" s="14">
        <f t="shared" si="2"/>
        <v>-19089</v>
      </c>
      <c r="S22" s="15">
        <f t="shared" si="3"/>
        <v>-19.423472191131285</v>
      </c>
      <c r="T22" s="14">
        <v>4475</v>
      </c>
      <c r="U22" s="14">
        <f t="shared" si="4"/>
        <v>-2592</v>
      </c>
      <c r="V22" s="15">
        <f t="shared" si="5"/>
        <v>-36.677515211546627</v>
      </c>
      <c r="W22" s="4" t="s">
        <v>43</v>
      </c>
      <c r="X22" s="14">
        <v>3403</v>
      </c>
      <c r="Y22" s="14">
        <f t="shared" si="6"/>
        <v>-1899</v>
      </c>
      <c r="Z22" s="15">
        <f t="shared" si="7"/>
        <v>-35.816672953602414</v>
      </c>
      <c r="AA22" s="14">
        <v>5055</v>
      </c>
      <c r="AB22" s="14">
        <f t="shared" si="8"/>
        <v>-1875</v>
      </c>
      <c r="AC22" s="15">
        <f t="shared" si="9"/>
        <v>-27.056277056277057</v>
      </c>
      <c r="AD22" s="4" t="s">
        <v>44</v>
      </c>
      <c r="AG22" s="4" t="s">
        <v>43</v>
      </c>
      <c r="AH22" s="14">
        <v>38932</v>
      </c>
      <c r="AI22" s="14">
        <f t="shared" si="10"/>
        <v>-624</v>
      </c>
      <c r="AJ22" s="15">
        <f t="shared" si="11"/>
        <v>-1.5775103650520816</v>
      </c>
      <c r="AK22" s="14">
        <v>34257</v>
      </c>
      <c r="AL22" s="14">
        <f t="shared" si="12"/>
        <v>30</v>
      </c>
      <c r="AM22" s="15">
        <f t="shared" si="13"/>
        <v>8.7650100797609376E-2</v>
      </c>
      <c r="AN22" s="14">
        <v>1586</v>
      </c>
      <c r="AO22" s="14">
        <f t="shared" si="14"/>
        <v>-385</v>
      </c>
      <c r="AP22" s="15">
        <f t="shared" si="15"/>
        <v>-19.533231861998988</v>
      </c>
      <c r="AQ22" s="4" t="s">
        <v>43</v>
      </c>
      <c r="AR22" s="14">
        <v>1224</v>
      </c>
      <c r="AS22" s="14">
        <f t="shared" si="16"/>
        <v>-187</v>
      </c>
      <c r="AT22" s="15">
        <f t="shared" si="17"/>
        <v>-13.253012048192769</v>
      </c>
      <c r="AU22" s="14">
        <v>1865</v>
      </c>
      <c r="AV22" s="14">
        <f t="shared" si="18"/>
        <v>-82</v>
      </c>
      <c r="AW22" s="15">
        <f t="shared" si="19"/>
        <v>-4.2116076014381054</v>
      </c>
      <c r="AX22" s="4" t="s">
        <v>44</v>
      </c>
    </row>
    <row r="23" spans="2:50" ht="20.399999999999999" customHeight="1" x14ac:dyDescent="0.45">
      <c r="C23" s="4" t="s">
        <v>17</v>
      </c>
      <c r="D23" s="10">
        <f t="shared" ref="D23:G26" si="21">D7-D15</f>
        <v>-6254</v>
      </c>
      <c r="E23" s="10">
        <f t="shared" si="21"/>
        <v>-2669</v>
      </c>
      <c r="F23" s="10">
        <f t="shared" si="21"/>
        <v>-3585</v>
      </c>
      <c r="G23" s="10">
        <f t="shared" si="21"/>
        <v>-230</v>
      </c>
      <c r="H23" s="4"/>
    </row>
    <row r="24" spans="2:50" ht="20.399999999999999" customHeight="1" x14ac:dyDescent="0.45">
      <c r="C24" s="4" t="s">
        <v>18</v>
      </c>
      <c r="D24" s="10">
        <f t="shared" si="21"/>
        <v>-750</v>
      </c>
      <c r="E24" s="10">
        <f t="shared" si="21"/>
        <v>-311</v>
      </c>
      <c r="F24" s="10">
        <f t="shared" si="21"/>
        <v>-439</v>
      </c>
      <c r="G24" s="10">
        <f t="shared" si="21"/>
        <v>-128</v>
      </c>
      <c r="H24" s="4"/>
      <c r="N24" s="23"/>
      <c r="O24" s="23"/>
      <c r="P24" s="23"/>
      <c r="Q24" s="23"/>
      <c r="R24" s="23"/>
      <c r="S24" s="23"/>
      <c r="T24" s="23"/>
      <c r="U24" s="23"/>
      <c r="V24" s="23"/>
      <c r="W24" s="23" t="s">
        <v>45</v>
      </c>
      <c r="X24" s="23"/>
      <c r="Y24" s="23"/>
      <c r="Z24" s="23"/>
      <c r="AA24" s="23"/>
      <c r="AB24" s="23"/>
      <c r="AC24" s="24"/>
      <c r="AD24" s="24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 t="s">
        <v>45</v>
      </c>
    </row>
    <row r="25" spans="2:50" ht="20.399999999999999" customHeight="1" x14ac:dyDescent="0.45">
      <c r="C25" s="4" t="s">
        <v>19</v>
      </c>
      <c r="D25" s="10">
        <f t="shared" si="21"/>
        <v>-608</v>
      </c>
      <c r="E25" s="10">
        <f t="shared" si="21"/>
        <v>-270</v>
      </c>
      <c r="F25" s="10">
        <f t="shared" si="21"/>
        <v>-338</v>
      </c>
      <c r="G25" s="10">
        <f t="shared" si="21"/>
        <v>-82</v>
      </c>
      <c r="H25" s="4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 t="s">
        <v>46</v>
      </c>
      <c r="X25" s="23"/>
      <c r="Y25" s="23"/>
      <c r="Z25" s="23"/>
      <c r="AA25" s="23"/>
      <c r="AB25" s="23"/>
      <c r="AC25" s="24"/>
      <c r="AD25" s="24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 t="s">
        <v>46</v>
      </c>
    </row>
    <row r="26" spans="2:50" ht="20.399999999999999" customHeight="1" x14ac:dyDescent="0.45">
      <c r="C26" s="4" t="s">
        <v>20</v>
      </c>
      <c r="D26" s="10">
        <f t="shared" si="21"/>
        <v>-539</v>
      </c>
      <c r="E26" s="10">
        <f t="shared" si="21"/>
        <v>-241</v>
      </c>
      <c r="F26" s="10">
        <f t="shared" si="21"/>
        <v>-298</v>
      </c>
      <c r="G26" s="10">
        <f t="shared" si="21"/>
        <v>-30</v>
      </c>
      <c r="H26" s="4"/>
    </row>
    <row r="27" spans="2:50" ht="20.399999999999999" customHeight="1" x14ac:dyDescent="0.45"/>
    <row r="28" spans="2:50" ht="20.399999999999999" customHeight="1" x14ac:dyDescent="0.45">
      <c r="B28" t="s">
        <v>47</v>
      </c>
      <c r="H28" s="3" t="s">
        <v>48</v>
      </c>
    </row>
    <row r="29" spans="2:50" ht="20.399999999999999" customHeight="1" x14ac:dyDescent="0.45">
      <c r="C29" s="4"/>
      <c r="D29" s="5" t="s">
        <v>11</v>
      </c>
      <c r="E29" s="5" t="s">
        <v>12</v>
      </c>
      <c r="F29" s="5" t="s">
        <v>13</v>
      </c>
      <c r="G29" s="5" t="s">
        <v>14</v>
      </c>
      <c r="H29" s="5" t="s">
        <v>15</v>
      </c>
    </row>
    <row r="30" spans="2:50" ht="20.399999999999999" customHeight="1" x14ac:dyDescent="0.45">
      <c r="C30" s="4" t="s">
        <v>16</v>
      </c>
      <c r="D30" s="25">
        <f>D6/D14*100-100</f>
        <v>-8.1288083531957653</v>
      </c>
      <c r="E30" s="25">
        <f t="shared" ref="E30:G30" si="22">E6/E14*100-100</f>
        <v>-7.2975458840252543</v>
      </c>
      <c r="F30" s="25">
        <f t="shared" si="22"/>
        <v>-8.8871936683512871</v>
      </c>
      <c r="G30" s="25">
        <f t="shared" si="22"/>
        <v>-1.192832851124308</v>
      </c>
      <c r="H30" s="4"/>
    </row>
    <row r="31" spans="2:50" x14ac:dyDescent="0.45">
      <c r="C31" s="4" t="s">
        <v>17</v>
      </c>
      <c r="D31" s="25">
        <f t="shared" ref="D31:G34" si="23">D7/D15*100-100</f>
        <v>-7.3194995494071975</v>
      </c>
      <c r="E31" s="25">
        <f t="shared" si="23"/>
        <v>-6.5400637098750281</v>
      </c>
      <c r="F31" s="25">
        <f t="shared" si="23"/>
        <v>-8.0321735039096609</v>
      </c>
      <c r="G31" s="25">
        <f t="shared" si="23"/>
        <v>-0.66691796908979484</v>
      </c>
      <c r="H31" s="4"/>
    </row>
    <row r="32" spans="2:50" x14ac:dyDescent="0.45">
      <c r="C32" s="4" t="s">
        <v>18</v>
      </c>
      <c r="D32" s="25">
        <f t="shared" si="23"/>
        <v>-14.354066985645929</v>
      </c>
      <c r="E32" s="25">
        <f t="shared" si="23"/>
        <v>-12.596192790603482</v>
      </c>
      <c r="F32" s="25">
        <f t="shared" si="23"/>
        <v>-15.928882438316407</v>
      </c>
      <c r="G32" s="25">
        <f t="shared" si="23"/>
        <v>-7.4679113185530923</v>
      </c>
      <c r="H32" s="4"/>
    </row>
    <row r="33" spans="2:8" x14ac:dyDescent="0.45">
      <c r="C33" s="4" t="s">
        <v>19</v>
      </c>
      <c r="D33" s="25">
        <f t="shared" si="23"/>
        <v>-15.158314634754419</v>
      </c>
      <c r="E33" s="25">
        <f t="shared" si="23"/>
        <v>-14.446227929374004</v>
      </c>
      <c r="F33" s="25">
        <f t="shared" si="23"/>
        <v>-15.779645191409898</v>
      </c>
      <c r="G33" s="25">
        <f t="shared" si="23"/>
        <v>-6.278713629402759</v>
      </c>
      <c r="H33" s="4"/>
    </row>
    <row r="34" spans="2:8" x14ac:dyDescent="0.45">
      <c r="C34" s="4" t="s">
        <v>20</v>
      </c>
      <c r="D34" s="25">
        <f t="shared" si="23"/>
        <v>-9.6353235609581702</v>
      </c>
      <c r="E34" s="25">
        <f t="shared" si="23"/>
        <v>-8.9591078066914491</v>
      </c>
      <c r="F34" s="25">
        <f t="shared" si="23"/>
        <v>-10.261707988980717</v>
      </c>
      <c r="G34" s="25">
        <f t="shared" si="23"/>
        <v>-1.5831134564643747</v>
      </c>
      <c r="H34" s="4"/>
    </row>
    <row r="36" spans="2:8" x14ac:dyDescent="0.45">
      <c r="B36" s="23" t="s">
        <v>49</v>
      </c>
    </row>
    <row r="49" customFormat="1" ht="124.8" customHeight="1" x14ac:dyDescent="0.45"/>
  </sheetData>
  <mergeCells count="16">
    <mergeCell ref="AQ5:AQ6"/>
    <mergeCell ref="AR5:AT5"/>
    <mergeCell ref="AU5:AW5"/>
    <mergeCell ref="AX5:AX6"/>
    <mergeCell ref="AA5:AC5"/>
    <mergeCell ref="AD5:AD6"/>
    <mergeCell ref="AG5:AG6"/>
    <mergeCell ref="AH5:AJ5"/>
    <mergeCell ref="AK5:AM5"/>
    <mergeCell ref="AN5:AP5"/>
    <mergeCell ref="M5:M6"/>
    <mergeCell ref="N5:P5"/>
    <mergeCell ref="Q5:S5"/>
    <mergeCell ref="T5:V5"/>
    <mergeCell ref="W5:W6"/>
    <mergeCell ref="X5:Z5"/>
  </mergeCells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酒田市役所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10888 土門 馨樹</dc:creator>
  <cp:lastModifiedBy>10888 土門 馨樹</cp:lastModifiedBy>
  <dcterms:created xsi:type="dcterms:W3CDTF">2026-05-25T02:45:18Z</dcterms:created>
  <dcterms:modified xsi:type="dcterms:W3CDTF">2026-05-25T02:46:17Z</dcterms:modified>
</cp:coreProperties>
</file>