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71\Desktop\"/>
    </mc:Choice>
  </mc:AlternateContent>
  <bookViews>
    <workbookView xWindow="0" yWindow="0" windowWidth="15360" windowHeight="7635" tabRatio="89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<sst xmlns="http://schemas.openxmlformats.org/spreadsheetml/2006/main" count="1232" uniqueCount="627">
  <si>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</si>
  <si>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</si>
  <si>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</si>
  <si>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</si>
  <si>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</si>
  <si>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</si>
  <si>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</si>
  <si>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</si>
  <si>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</si>
  <si>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</si>
  <si>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</si>
  <si>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</si>
  <si>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</si>
  <si>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</si>
  <si>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</si>
  <si>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</si>
  <si>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</si>
  <si>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</si>
  <si>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</si>
  <si>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</si>
  <si>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</si>
  <si>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</si>
  <si>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</si>
  <si>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</si>
  <si>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</si>
  <si>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</si>
  <si>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</si>
  <si>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</si>
  <si>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</si>
  <si>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</si>
  <si>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</si>
  <si>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</si>
  <si>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</si>
  <si>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</si>
  <si>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</si>
  <si>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</si>
  <si>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</si>
  <si>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</si>
  <si>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</si>
  <si>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</si>
  <si>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</si>
  <si>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</si>
  <si>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</si>
  <si>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</si>
  <si>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</si>
  <si>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</si>
  <si>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</si>
  <si>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</si>
  <si>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</si>
  <si>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</si>
  <si>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</si>
  <si>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</si>
  <si>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</si>
  <si>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</si>
  <si>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</si>
  <si>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</si>
  <si>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</si>
  <si>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</si>
  <si>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</si>
  <si>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</si>
  <si>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</si>
  <si>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</si>
  <si>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</si>
  <si>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</si>
  <si>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</si>
  <si>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</si>
  <si>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</si>
  <si>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</si>
  <si>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</si>
  <si>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</si>
  <si>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</si>
  <si>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</si>
  <si>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</si>
  <si>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</si>
  <si>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</si>
  <si>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</si>
  <si>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</si>
  <si>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</si>
  <si>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</si>
  <si>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</si>
  <si>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</si>
  <si>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</si>
  <si>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</si>
  <si>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</si>
  <si>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</si>
  <si>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</si>
  <si>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</si>
  <si>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</si>
  <si>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</si>
  <si>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</si>
  <si>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</si>
  <si>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</si>
  <si>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</si>
  <si>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</si>
  <si>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</si>
  <si>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</si>
  <si>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</si>
  <si>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</si>
  <si>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</si>
  <si>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</si>
  <si>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</si>
  <si>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</si>
  <si>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</si>
  <si>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</si>
  <si>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</si>
  <si>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</si>
  <si>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</si>
  <si>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</si>
  <si>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</si>
  <si>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</si>
  <si>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</si>
  <si>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</si>
  <si>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</si>
  <si>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</si>
  <si>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</si>
  <si>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</si>
  <si>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</si>
  <si>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</si>
  <si>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</si>
  <si>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</si>
  <si>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</si>
  <si>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</si>
  <si>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</si>
  <si>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</si>
  <si>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</si>
  <si>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</si>
  <si>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</si>
  <si>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</si>
  <si>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</si>
  <si>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</si>
  <si>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</si>
  <si>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</si>
  <si>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</si>
  <si>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</si>
  <si>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</si>
  <si>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</si>
  <si>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</si>
  <si>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</si>
  <si>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</si>
  <si>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</si>
  <si>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</si>
  <si>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</si>
  <si>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</si>
  <si>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</si>
  <si>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</si>
  <si>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</si>
  <si>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</si>
  <si>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</si>
  <si>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</si>
  <si>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</si>
  <si>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</si>
  <si>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</si>
  <si>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</si>
  <si>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</si>
  <si>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</si>
  <si>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</si>
  <si>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</si>
  <si>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</si>
  <si>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</si>
  <si>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</si>
  <si>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</si>
  <si>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</si>
  <si>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</si>
  <si>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</si>
  <si>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</si>
  <si>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</si>
  <si>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</si>
  <si>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</si>
  <si>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</si>
  <si>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</si>
  <si>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</si>
  <si>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</si>
  <si>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</si>
  <si>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</si>
  <si>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</si>
  <si>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</si>
  <si>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</si>
  <si>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</si>
  <si>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</si>
  <si>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</si>
  <si>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</si>
  <si>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</si>
  <si>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</si>
  <si>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</si>
  <si>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</si>
  <si>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</si>
  <si>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</si>
  <si>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</si>
  <si>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</si>
  <si>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</si>
  <si>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</si>
  <si>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</si>
  <si>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</si>
  <si>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</si>
  <si>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</si>
  <si>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</si>
  <si>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</si>
  <si>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</si>
  <si>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</si>
  <si>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</si>
  <si>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</si>
  <si>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</si>
  <si>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</si>
  <si>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</si>
  <si>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</si>
  <si>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</si>
  <si>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</si>
  <si>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</si>
  <si>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</si>
  <si>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</si>
  <si>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</si>
  <si>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</si>
  <si>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</si>
  <si>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</si>
  <si>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</si>
  <si>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</si>
  <si>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</si>
  <si>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</si>
  <si>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</si>
  <si>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</si>
  <si>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</si>
  <si>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</si>
  <si>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</si>
  <si>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</si>
  <si>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</si>
  <si>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</si>
  <si>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</si>
  <si>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</si>
  <si>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</si>
  <si>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</si>
  <si>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</si>
  <si>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</si>
  <si>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</si>
  <si>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</si>
  <si>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</si>
  <si>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</si>
  <si>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</si>
  <si>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</si>
  <si>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</si>
  <si>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</si>
  <si>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</si>
  <si>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</si>
  <si>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</si>
  <si>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</si>
  <si>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</si>
  <si>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</si>
  <si>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</si>
  <si>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</si>
  <si>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</si>
  <si>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</si>
  <si>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</si>
  <si>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</si>
  <si>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</si>
  <si>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</si>
  <si>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</si>
  <si>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</si>
  <si>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</si>
  <si>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</si>
  <si>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</si>
  <si>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</si>
  <si>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</si>
  <si>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</si>
  <si>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</si>
  <si>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</si>
  <si>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</si>
  <si>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</si>
  <si>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</si>
  <si>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</si>
  <si>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</si>
  <si>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</si>
  <si>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</si>
  <si>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</si>
  <si>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</si>
  <si>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</si>
  <si>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</si>
  <si>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</si>
  <si>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</si>
  <si>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</si>
  <si>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</si>
  <si>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</si>
  <si>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</si>
  <si>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</si>
  <si>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</si>
  <si>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</si>
  <si>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</si>
  <si>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</si>
  <si>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</si>
  <si>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</si>
  <si>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</si>
  <si>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</si>
  <si>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</si>
  <si>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</si>
  <si>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</si>
  <si>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</si>
  <si>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</si>
  <si>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</si>
  <si>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</si>
  <si>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</si>
  <si>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</si>
  <si>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</si>
  <si>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</si>
  <si>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</si>
  <si>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</si>
  <si>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</si>
  <si>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</si>
  <si>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</si>
  <si>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</si>
  <si>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</si>
  <si>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</si>
  <si>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</si>
  <si>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</si>
  <si>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</si>
  <si>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</si>
  <si>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</si>
  <si>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</si>
  <si>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</si>
  <si>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</si>
  <si>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</si>
  <si>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</si>
  <si>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</si>
  <si>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</si>
  <si>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</si>
  <si>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</si>
  <si>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</si>
  <si>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</si>
  <si>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</si>
  <si>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</si>
  <si>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</si>
  <si>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</si>
  <si>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</si>
  <si>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</si>
  <si>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</si>
  <si>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</si>
  <si>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</si>
  <si>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</si>
  <si>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</si>
  <si>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</si>
  <si>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</si>
  <si>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</si>
  <si>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</si>
  <si>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</si>
  <si>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</si>
  <si>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</si>
  <si>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</si>
  <si>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</si>
  <si>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</si>
  <si>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</si>
  <si>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</si>
  <si>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</si>
  <si>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</si>
  <si>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</si>
  <si>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</si>
  <si>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</si>
  <si>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</si>
  <si>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</si>
  <si>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</si>
  <si>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</si>
  <si>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</si>
  <si>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</si>
  <si>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</si>
  <si>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</si>
  <si>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</si>
  <si>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</si>
  <si>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</si>
  <si>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</si>
  <si>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</si>
  <si>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</si>
  <si>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</si>
  <si>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</si>
  <si>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</si>
  <si>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</si>
  <si>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</si>
  <si>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</si>
  <si>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</si>
  <si>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</si>
  <si>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</si>
  <si>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</si>
  <si>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</si>
  <si>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</si>
  <si>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</si>
  <si>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</si>
  <si>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</si>
  <si>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</si>
  <si>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</si>
  <si>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</si>
  <si>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</si>
  <si>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</si>
  <si>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</si>
  <si>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</si>
  <si>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</si>
  <si>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</si>
  <si>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</si>
  <si>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</si>
  <si>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</si>
  <si>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</si>
  <si>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</si>
  <si>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</si>
  <si>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</si>
  <si>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</si>
  <si>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</si>
  <si>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</si>
  <si>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</si>
  <si>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</si>
  <si>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</si>
  <si>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</si>
  <si>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</si>
  <si>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</si>
  <si>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</si>
  <si>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</si>
  <si>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</si>
  <si>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</si>
  <si>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</si>
  <si>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</si>
  <si>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法適用企業</t>
    <phoneticPr fontId="5"/>
  </si>
  <si>
    <t>酒田市定期航路事業特別会計</t>
    <phoneticPr fontId="5"/>
  </si>
  <si>
    <t>-</t>
    <phoneticPr fontId="5"/>
  </si>
  <si>
    <t>法非適用企業</t>
    <phoneticPr fontId="5"/>
  </si>
  <si>
    <t>酒田市風力発電事業特別会計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</si>
  <si>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</si>
  <si>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</si>
  <si>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</si>
  <si>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</si>
  <si>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</si>
  <si>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</si>
  <si>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</si>
  <si>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</si>
  <si>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</si>
  <si>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</si>
  <si>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</si>
  <si>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</si>
  <si>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</si>
  <si>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</si>
  <si>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</si>
  <si>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</si>
  <si>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</si>
  <si>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</si>
  <si>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</si>
  <si>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</si>
  <si>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</si>
  <si>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</si>
  <si>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</si>
  <si>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</si>
  <si>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</si>
  <si>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</si>
  <si>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</si>
  <si>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</si>
  <si>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</si>
  <si>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</si>
  <si>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</si>
  <si>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</si>
  <si>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</si>
  <si>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</si>
  <si>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</si>
  <si>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</si>
  <si>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</si>
  <si>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</si>
  <si>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</si>
  <si>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</si>
  <si>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</si>
  <si>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</si>
  <si>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</si>
  <si>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</si>
  <si>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</si>
  <si>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</si>
  <si>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</si>
  <si>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</si>
  <si>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</si>
  <si>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</si>
  <si>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</si>
  <si>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</si>
  <si>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</si>
  <si>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</si>
  <si>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</si>
  <si>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</si>
  <si>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</si>
  <si>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</si>
  <si>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</si>
  <si>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</si>
  <si>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</si>
  <si>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酒田市下水道事業会計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</si>
  <si>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</si>
  <si>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</si>
  <si>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</si>
  <si>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</si>
  <si>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酒田市風力発電事業特別会計</t>
    <phoneticPr fontId="5"/>
  </si>
  <si>
    <t>(Ｆ)</t>
    <phoneticPr fontId="5"/>
  </si>
  <si>
    <t>酒田市定期航路事業特別会計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</si>
  <si>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</si>
  <si>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</si>
  <si>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</si>
  <si>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</si>
  <si>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</si>
  <si>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</si>
  <si>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</si>
  <si>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</si>
  <si>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</si>
  <si>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</si>
  <si>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</si>
  <si>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</si>
  <si>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</si>
  <si>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</si>
  <si>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</si>
  <si>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</si>
  <si>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</si>
  <si>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</si>
  <si>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</si>
  <si>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</si>
  <si>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</si>
  <si>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</si>
  <si>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</si>
  <si>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</si>
  <si>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</si>
  <si>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</si>
  <si>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</si>
  <si>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</si>
  <si>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</si>
  <si>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</si>
  <si>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</si>
  <si>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</si>
  <si>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</si>
  <si>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</si>
  <si>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</si>
  <si>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</si>
  <si>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</si>
  <si>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</si>
  <si>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</si>
  <si>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</si>
  <si>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</si>
  <si>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</si>
  <si>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</si>
  <si>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</si>
  <si>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</si>
  <si>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</si>
  <si>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</si>
  <si>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</si>
  <si>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</si>
  <si>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</si>
  <si>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</si>
  <si>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</si>
  <si>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</si>
  <si>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</si>
  <si>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</si>
  <si>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</si>
  <si>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</si>
  <si>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</si>
  <si>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</si>
  <si>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</si>
  <si>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</si>
  <si>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</si>
  <si>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</si>
  <si>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</si>
  <si>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</si>
  <si>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</si>
  <si>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</si>
  <si>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</si>
  <si>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</si>
  <si>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</si>
  <si>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</si>
  <si>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</si>
  <si>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</si>
  <si>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</si>
  <si>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</si>
  <si>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</si>
  <si>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</si>
  <si>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</si>
  <si>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</si>
  <si>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</si>
  <si>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</si>
  <si>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</si>
  <si>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</si>
  <si>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t>
  </si>
  <si>
    <t>▲ 0.67</t>
  </si>
  <si>
    <t>酒田市水道事業会計</t>
  </si>
  <si>
    <t>一般会計</t>
  </si>
  <si>
    <t>酒田市下水道事業会計</t>
  </si>
  <si>
    <t>酒田市介護保険特別会計</t>
  </si>
  <si>
    <t>酒田市後期高齢者医療事業特別会計</t>
  </si>
  <si>
    <t>酒田市風力発電事業特別会計</t>
  </si>
  <si>
    <t>酒田市国民健康保険特別会計</t>
  </si>
  <si>
    <t>酒田市駐車場事業特別会計</t>
  </si>
  <si>
    <t>▲ 0.00</t>
  </si>
  <si>
    <t>その他会計（赤字）</t>
  </si>
  <si>
    <t>その他会計（黒字）</t>
  </si>
  <si>
    <t>（百万円）</t>
    <phoneticPr fontId="5"/>
  </si>
  <si>
    <t>H30</t>
    <phoneticPr fontId="5"/>
  </si>
  <si>
    <t>R01</t>
    <phoneticPr fontId="5"/>
  </si>
  <si>
    <t>R02</t>
    <phoneticPr fontId="5"/>
  </si>
  <si>
    <t>R03</t>
    <phoneticPr fontId="5"/>
  </si>
  <si>
    <t>R04</t>
    <phoneticPr fontId="5"/>
  </si>
  <si>
    <t>地域づくり基金</t>
    <rPh sb="0" eb="2">
      <t>チイキ</t>
    </rPh>
    <rPh sb="5" eb="7">
      <t>キキン</t>
    </rPh>
    <phoneticPr fontId="5"/>
  </si>
  <si>
    <t>公共施設等整備基金</t>
    <rPh sb="0" eb="2">
      <t>コウキョウ</t>
    </rPh>
    <rPh sb="2" eb="4">
      <t>シセツ</t>
    </rPh>
    <rPh sb="4" eb="5">
      <t>トウ</t>
    </rPh>
    <rPh sb="5" eb="7">
      <t>セイビ</t>
    </rPh>
    <rPh sb="7" eb="9">
      <t>キキン</t>
    </rPh>
    <phoneticPr fontId="2"/>
  </si>
  <si>
    <t>さかた応援基金</t>
    <rPh sb="3" eb="5">
      <t>オウエン</t>
    </rPh>
    <rPh sb="5" eb="7">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</si>
  <si>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</si>
  <si>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</si>
  <si>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酒田市スポーツ協会</t>
  </si>
  <si>
    <t>酒田市体育協会</t>
  </si>
  <si>
    <t>酒田駐車ビル</t>
  </si>
  <si>
    <t>酒田まちづくり開発</t>
  </si>
  <si>
    <t>最上川クリーングリーン</t>
  </si>
  <si>
    <t>鳥海やわた観光</t>
  </si>
  <si>
    <t>ひらた悠々の杜</t>
  </si>
  <si>
    <t>さかた文化財団</t>
  </si>
  <si>
    <t>酒田DMO</t>
  </si>
  <si>
    <t>山形県・酒田市病院機構</t>
  </si>
  <si>
    <t>光の湊</t>
  </si>
  <si>
    <t>-</t>
    <phoneticPr fontId="2"/>
  </si>
  <si>
    <t>-</t>
    <phoneticPr fontId="2"/>
  </si>
  <si>
    <t>酒田地区広域行政組合</t>
    <rPh sb="0" eb="2">
      <t>サカタ</t>
    </rPh>
    <rPh sb="2" eb="4">
      <t>チク</t>
    </rPh>
    <rPh sb="4" eb="6">
      <t>コウイキ</t>
    </rPh>
    <rPh sb="6" eb="8">
      <t>ギョウセイ</t>
    </rPh>
    <rPh sb="8" eb="10">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</si>
  <si>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</si>
  <si>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</si>
  <si>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</si>
  <si>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山形県後期高齢者医療広域連合（普通会計分）</t>
  </si>
  <si>
    <t>山形県後期高齢者医療広域連合（事業会計分）</t>
  </si>
  <si>
    <t>山形県消防補償等組合</t>
  </si>
  <si>
    <t>山形県自治会館管理組合</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</si>
  <si>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</si>
  <si>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</si>
  <si>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</si>
  <si>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るが、主な要因としては、1980年代以前に建設された小中学校、文化施設、庁舎等がいずれも有形固定資産減価償却率70％以上になっていることなどが挙げられる。公共施設適正化実施方針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6">
      <t>ゲンカショウキャク</t>
    </rPh>
    <rPh sb="46" eb="47">
      <t>リツ</t>
    </rPh>
    <rPh sb="48" eb="50">
      <t>ルイジ</t>
    </rPh>
    <rPh sb="50" eb="52">
      <t>ダンタイ</t>
    </rPh>
    <rPh sb="55" eb="56">
      <t>タカ</t>
    </rPh>
    <rPh sb="58" eb="60">
      <t>ジョウショウ</t>
    </rPh>
    <rPh sb="60" eb="62">
      <t>ケイコウ</t>
    </rPh>
    <rPh sb="67" eb="68">
      <t>オモ</t>
    </rPh>
    <rPh sb="69" eb="71">
      <t>ヨウイン</t>
    </rPh>
    <rPh sb="80" eb="82">
      <t>ネンダイ</t>
    </rPh>
    <rPh sb="82" eb="84">
      <t>イゼン</t>
    </rPh>
    <rPh sb="85" eb="87">
      <t>ケンセツ</t>
    </rPh>
    <rPh sb="90" eb="94">
      <t>ショウチュウガッコウ</t>
    </rPh>
    <rPh sb="95" eb="97">
      <t>ブンカ</t>
    </rPh>
    <rPh sb="97" eb="99">
      <t>シセツ</t>
    </rPh>
    <rPh sb="100" eb="102">
      <t>チョウシャ</t>
    </rPh>
    <rPh sb="102" eb="103">
      <t>トウ</t>
    </rPh>
    <rPh sb="108" eb="114">
      <t>ユウケイコテイシサン</t>
    </rPh>
    <rPh sb="114" eb="118">
      <t>ゲンカショウキャク</t>
    </rPh>
    <rPh sb="118" eb="119">
      <t>リツ</t>
    </rPh>
    <rPh sb="122" eb="124">
      <t>イジョウ</t>
    </rPh>
    <rPh sb="135" eb="136">
      <t>ア</t>
    </rPh>
    <rPh sb="141" eb="143">
      <t>コウキョウ</t>
    </rPh>
    <rPh sb="143" eb="145">
      <t>シセツ</t>
    </rPh>
    <rPh sb="145" eb="148">
      <t>テキセイカ</t>
    </rPh>
    <rPh sb="148" eb="150">
      <t>ジッシ</t>
    </rPh>
    <rPh sb="150" eb="152">
      <t>ホウシン</t>
    </rPh>
    <rPh sb="153" eb="154">
      <t>モト</t>
    </rPh>
    <rPh sb="157" eb="159">
      <t>コンゴ</t>
    </rPh>
    <rPh sb="160" eb="163">
      <t>ロウキュウカ</t>
    </rPh>
    <rPh sb="163" eb="165">
      <t>タイサク</t>
    </rPh>
    <rPh sb="166" eb="169">
      <t>セッキョクテキ</t>
    </rPh>
    <rPh sb="170" eb="171">
      <t>ト</t>
    </rPh>
    <rPh sb="172" eb="17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</si>
  <si>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</si>
  <si>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</si>
  <si>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</si>
  <si>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</si>
  <si>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</si>
  <si>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</si>
  <si>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ものの、当市の数値は改善してきている。令和４年度には、今後５年間の起債発行額を150億円以内とする目標を設定して新規発行の抑制に取り組んでおり、将来負担比率が低下傾向にあるため、実質公債費比率についても今後は低下してくるものと想定され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タカ</t>
    </rPh>
    <rPh sb="32" eb="34">
      <t>トウシ</t>
    </rPh>
    <rPh sb="35" eb="37">
      <t>スウチ</t>
    </rPh>
    <rPh sb="38" eb="40">
      <t>カイゼン</t>
    </rPh>
    <rPh sb="47" eb="49">
      <t>レイワ</t>
    </rPh>
    <rPh sb="50" eb="52">
      <t>ネンド</t>
    </rPh>
    <rPh sb="55" eb="57">
      <t>コンゴ</t>
    </rPh>
    <rPh sb="58" eb="60">
      <t>ネンカン</t>
    </rPh>
    <rPh sb="61" eb="63">
      <t>キサイ</t>
    </rPh>
    <rPh sb="63" eb="65">
      <t>ハッコウ</t>
    </rPh>
    <rPh sb="65" eb="66">
      <t>ガク</t>
    </rPh>
    <rPh sb="70" eb="72">
      <t>オクエン</t>
    </rPh>
    <rPh sb="72" eb="74">
      <t>イナイ</t>
    </rPh>
    <rPh sb="77" eb="79">
      <t>モクヒョウ</t>
    </rPh>
    <rPh sb="80" eb="82">
      <t>セッテイ</t>
    </rPh>
    <rPh sb="84" eb="86">
      <t>シンキ</t>
    </rPh>
    <rPh sb="86" eb="88">
      <t>ハッコウ</t>
    </rPh>
    <rPh sb="89" eb="91">
      <t>ヨクセイ</t>
    </rPh>
    <rPh sb="92" eb="93">
      <t>ト</t>
    </rPh>
    <rPh sb="94" eb="95">
      <t>ク</t>
    </rPh>
    <rPh sb="100" eb="102">
      <t>ショウライ</t>
    </rPh>
    <rPh sb="102" eb="104">
      <t>フタン</t>
    </rPh>
    <rPh sb="104" eb="106">
      <t>ヒリツ</t>
    </rPh>
    <rPh sb="107" eb="109">
      <t>テイカ</t>
    </rPh>
    <rPh sb="109" eb="111">
      <t>ケイコウ</t>
    </rPh>
    <rPh sb="117" eb="119">
      <t>ジッシツ</t>
    </rPh>
    <rPh sb="119" eb="122">
      <t>コウサイヒ</t>
    </rPh>
    <rPh sb="122" eb="124">
      <t>ヒリツ</t>
    </rPh>
    <rPh sb="129" eb="131">
      <t>コンゴ</t>
    </rPh>
    <rPh sb="132" eb="134">
      <t>テイカ</t>
    </rPh>
    <rPh sb="141" eb="143">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</si>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</sst>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1BAC-4BEC-89FE-01DD76E01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47179</c:v>
                </c:pt>
                <c:pt idx="1">
                  <c:v>58951</c:v>
                </c:pt>
                <c:pt idx="2">
                  <c:v>99930</c:v>
                </c:pt>
                <c:pt idx="3">
                  <c:v>78400</c:v>
                </c:pt>
                <c:pt idx="4">
                  <c:v>57611</c:v>
                </c:pt>
              </c:numCache>
            </c:numRef>
          </c:val>
          <c:smooth val="0"/>
          <c:extLst>
            <c:ext xmlns:c16="http://schemas.microsoft.com/office/drawing/2014/chart" uri="{C3380CC4-5D6E-409C-BE32-E72D297353CC}">
              <c16:uniqueId val="{00000001-1BAC-4BEC-89FE-01DD76E01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3.71</c:v>
                </c:pt>
                <c:pt idx="1">
                  <c:v>5.13</c:v>
                </c:pt>
                <c:pt idx="2">
                  <c:v>5.62</c:v>
                </c:pt>
                <c:pt idx="3">
                  <c:v>6.41</c:v>
                </c:pt>
                <c:pt idx="4">
                  <c:v>5.49</c:v>
                </c:pt>
              </c:numCache>
            </c:numRef>
          </c:val>
          <c:extLst>
            <c:ext xmlns:c16="http://schemas.microsoft.com/office/drawing/2014/chart" uri="{C3380CC4-5D6E-409C-BE32-E72D297353CC}">
              <c16:uniqueId val="{00000000-D091-4909-A7A3-2979C11642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10.33</c:v>
                </c:pt>
                <c:pt idx="1">
                  <c:v>11.18</c:v>
                </c:pt>
                <c:pt idx="2">
                  <c:v>9.76</c:v>
                </c:pt>
                <c:pt idx="3">
                  <c:v>10.82</c:v>
                </c:pt>
                <c:pt idx="4">
                  <c:v>12.49</c:v>
                </c:pt>
              </c:numCache>
            </c:numRef>
          </c:val>
          <c:extLst>
            <c:ext xmlns:c16="http://schemas.microsoft.com/office/drawing/2014/chart" uri="{C3380CC4-5D6E-409C-BE32-E72D297353CC}">
              <c16:uniqueId val="{00000001-D091-4909-A7A3-2979C11642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2.29</c:v>
                </c:pt>
                <c:pt idx="2">
                  <c:v>-0.67</c:v>
                </c:pt>
                <c:pt idx="3">
                  <c:v>4.3</c:v>
                </c:pt>
                <c:pt idx="4">
                  <c:v>1.71</c:v>
                </c:pt>
              </c:numCache>
            </c:numRef>
          </c:val>
          <c:smooth val="0"/>
          <c:extLst>
            <c:ext xmlns:c16="http://schemas.microsoft.com/office/drawing/2014/chart" uri="{C3380CC4-5D6E-409C-BE32-E72D297353CC}">
              <c16:uniqueId val="{00000002-D091-4909-A7A3-2979C11642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200-4102-8443-C840CE90D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0-4102-8443-C840CE90D4AD}"/>
            </c:ext>
          </c:extLst>
        </c:ser>
        <c:ser>
          <c:idx val="2"/>
          <c:order val="2"/>
          <c:tx>
            <c:strRef>
              <c:f>データシート!$A$29</c:f>
              <c:strCache>
                <c:ptCount val="1"/>
                <c:pt idx="0">
                  <c:v>酒田市駐車場事業特別会計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D200-4102-8443-C840CE90D4AD}"/>
            </c:ext>
          </c:extLst>
        </c:ser>
        <c:ser>
          <c:idx val="3"/>
          <c:order val="3"/>
          <c:tx>
            <c:strRef>
              <c:f>データシート!$A$30</c:f>
              <c:strCache>
                <c:ptCount val="1"/>
                <c:pt idx="0">
                  <c:v>酒田市国民健康保険特別会計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1.43</c:v>
                </c:pt>
                <c:pt idx="2">
                  <c:v>#N/A</c:v>
                </c:pt>
                <c:pt idx="3">
                  <c:v>0.34</c:v>
                </c:pt>
                <c:pt idx="4">
                  <c:v>#N/A</c:v>
                </c:pt>
                <c:pt idx="5">
                  <c:v>0.14000000000000001</c:v>
                </c:pt>
                <c:pt idx="6">
                  <c:v>#N/A</c:v>
                </c:pt>
                <c:pt idx="7">
                  <c:v>0.01</c:v>
                </c:pt>
                <c:pt idx="8">
                  <c:v>#N/A</c:v>
                </c:pt>
                <c:pt idx="9">
                  <c:v>0.03</c:v>
                </c:pt>
              </c:numCache>
            </c:numRef>
          </c:val>
          <c:extLst>
            <c:ext xmlns:c16="http://schemas.microsoft.com/office/drawing/2014/chart" uri="{C3380CC4-5D6E-409C-BE32-E72D297353CC}">
              <c16:uniqueId val="{00000003-D200-4102-8443-C840CE90D4AD}"/>
            </c:ext>
          </c:extLst>
        </c:ser>
        <c:ser>
          <c:idx val="4"/>
          <c:order val="4"/>
          <c:tx>
            <c:strRef>
              <c:f>データシート!$A$31</c:f>
              <c:strCache>
                <c:ptCount val="1"/>
                <c:pt idx="0">
                  <c:v>酒田市風力発電事業特別会計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1.08</c:v>
                </c:pt>
                <c:pt idx="8">
                  <c:v>#N/A</c:v>
                </c:pt>
                <c:pt idx="9">
                  <c:v>0.09</c:v>
                </c:pt>
              </c:numCache>
            </c:numRef>
          </c:val>
          <c:extLst>
            <c:ext xmlns:c16="http://schemas.microsoft.com/office/drawing/2014/chart" uri="{C3380CC4-5D6E-409C-BE32-E72D297353CC}">
              <c16:uniqueId val="{00000004-D200-4102-8443-C840CE90D4AD}"/>
            </c:ext>
          </c:extLst>
        </c:ser>
        <c:ser>
          <c:idx val="5"/>
          <c:order val="5"/>
          <c:tx>
            <c:strRef>
              <c:f>データシート!$A$32</c:f>
              <c:strCache>
                <c:ptCount val="1"/>
                <c:pt idx="0">
                  <c:v>酒田市後期高齢者医療事業特別会計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0.15</c:v>
                </c:pt>
              </c:numCache>
            </c:numRef>
          </c:val>
          <c:extLst>
            <c:ext xmlns:c16="http://schemas.microsoft.com/office/drawing/2014/chart" uri="{C3380CC4-5D6E-409C-BE32-E72D297353CC}">
              <c16:uniqueId val="{00000005-D200-4102-8443-C840CE90D4AD}"/>
            </c:ext>
          </c:extLst>
        </c:ser>
        <c:ser>
          <c:idx val="6"/>
          <c:order val="6"/>
          <c:tx>
            <c:strRef>
              <c:f>データシート!$A$33</c:f>
              <c:strCache>
                <c:ptCount val="1"/>
                <c:pt idx="0">
                  <c:v>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0.59</c:v>
                </c:pt>
                <c:pt idx="4">
                  <c:v>#N/A</c:v>
                </c:pt>
                <c:pt idx="5">
                  <c:v>1.01</c:v>
                </c:pt>
                <c:pt idx="6">
                  <c:v>#N/A</c:v>
                </c:pt>
                <c:pt idx="7">
                  <c:v>1.37</c:v>
                </c:pt>
                <c:pt idx="8">
                  <c:v>#N/A</c:v>
                </c:pt>
                <c:pt idx="9">
                  <c:v>1.74</c:v>
                </c:pt>
              </c:numCache>
            </c:numRef>
          </c:val>
          <c:extLst>
            <c:ext xmlns:c16="http://schemas.microsoft.com/office/drawing/2014/chart" uri="{C3380CC4-5D6E-409C-BE32-E72D297353CC}">
              <c16:uniqueId val="{00000006-D200-4102-8443-C840CE90D4AD}"/>
            </c:ext>
          </c:extLst>
        </c:ser>
        <c:ser>
          <c:idx val="7"/>
          <c:order val="7"/>
          <c:tx>
            <c:strRef>
              <c:f>データシート!$A$34</c:f>
              <c:strCache>
                <c:ptCount val="1"/>
                <c:pt idx="0">
                  <c:v>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2.15</c:v>
                </c:pt>
                <c:pt idx="4">
                  <c:v>#N/A</c:v>
                </c:pt>
                <c:pt idx="5">
                  <c:v>3.2</c:v>
                </c:pt>
                <c:pt idx="6">
                  <c:v>#N/A</c:v>
                </c:pt>
                <c:pt idx="7">
                  <c:v>3.47</c:v>
                </c:pt>
                <c:pt idx="8">
                  <c:v>#N/A</c:v>
                </c:pt>
                <c:pt idx="9">
                  <c:v>3.86</c:v>
                </c:pt>
              </c:numCache>
            </c:numRef>
          </c:val>
          <c:extLst>
            <c:ext xmlns:c16="http://schemas.microsoft.com/office/drawing/2014/chart" uri="{C3380CC4-5D6E-409C-BE32-E72D297353CC}">
              <c16:uniqueId val="{00000007-D200-4102-8443-C840CE90D4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3.69</c:v>
                </c:pt>
                <c:pt idx="2">
                  <c:v>#N/A</c:v>
                </c:pt>
                <c:pt idx="3">
                  <c:v>5.0999999999999996</c:v>
                </c:pt>
                <c:pt idx="4">
                  <c:v>#N/A</c:v>
                </c:pt>
                <c:pt idx="5">
                  <c:v>5.62</c:v>
                </c:pt>
                <c:pt idx="6">
                  <c:v>#N/A</c:v>
                </c:pt>
                <c:pt idx="7">
                  <c:v>6.4</c:v>
                </c:pt>
                <c:pt idx="8">
                  <c:v>#N/A</c:v>
                </c:pt>
                <c:pt idx="9">
                  <c:v>5.48</c:v>
                </c:pt>
              </c:numCache>
            </c:numRef>
          </c:val>
          <c:extLst>
            <c:ext xmlns:c16="http://schemas.microsoft.com/office/drawing/2014/chart" uri="{C3380CC4-5D6E-409C-BE32-E72D297353CC}">
              <c16:uniqueId val="{00000008-D200-4102-8443-C840CE90D4AD}"/>
            </c:ext>
          </c:extLst>
        </c:ser>
        <c:ser>
          <c:idx val="9"/>
          <c:order val="9"/>
          <c:tx>
            <c:strRef>
              <c:f>データシート!$A$36</c:f>
              <c:strCache>
                <c:ptCount val="1"/>
                <c:pt idx="0">
                  <c:v>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15.74</c:v>
                </c:pt>
                <c:pt idx="2">
                  <c:v>#N/A</c:v>
                </c:pt>
                <c:pt idx="3">
                  <c:v>16.850000000000001</c:v>
                </c:pt>
                <c:pt idx="4">
                  <c:v>#N/A</c:v>
                </c:pt>
                <c:pt idx="5">
                  <c:v>17.22</c:v>
                </c:pt>
                <c:pt idx="6">
                  <c:v>#N/A</c:v>
                </c:pt>
                <c:pt idx="7">
                  <c:v>16.43</c:v>
                </c:pt>
                <c:pt idx="8">
                  <c:v>#N/A</c:v>
                </c:pt>
                <c:pt idx="9">
                  <c:v>17.52</c:v>
                </c:pt>
              </c:numCache>
            </c:numRef>
          </c:val>
          <c:extLst>
            <c:ext xmlns:c16="http://schemas.microsoft.com/office/drawing/2014/chart" uri="{C3380CC4-5D6E-409C-BE32-E72D297353CC}">
              <c16:uniqueId val="{00000009-D200-4102-8443-C840CE90D4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7534</c:v>
                </c:pt>
                <c:pt idx="5">
                  <c:v>7328</c:v>
                </c:pt>
                <c:pt idx="8">
                  <c:v>7434</c:v>
                </c:pt>
                <c:pt idx="11">
                  <c:v>7401</c:v>
                </c:pt>
                <c:pt idx="14">
                  <c:v>7415</c:v>
                </c:pt>
              </c:numCache>
            </c:numRef>
          </c:val>
          <c:extLst>
            <c:ext xmlns:c16="http://schemas.microsoft.com/office/drawing/2014/chart" uri="{C3380CC4-5D6E-409C-BE32-E72D297353CC}">
              <c16:uniqueId val="{00000000-2398-4E99-9227-C9C8F0401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98-4E99-9227-C9C8F0401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c:v>
                </c:pt>
                <c:pt idx="3">
                  <c:v>18</c:v>
                </c:pt>
                <c:pt idx="6">
                  <c:v>14</c:v>
                </c:pt>
                <c:pt idx="9">
                  <c:v>5</c:v>
                </c:pt>
                <c:pt idx="12">
                  <c:v>5</c:v>
                </c:pt>
              </c:numCache>
            </c:numRef>
          </c:val>
          <c:extLst>
            <c:ext xmlns:c16="http://schemas.microsoft.com/office/drawing/2014/chart" uri="{C3380CC4-5D6E-409C-BE32-E72D297353CC}">
              <c16:uniqueId val="{00000002-2398-4E99-9227-C9C8F0401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44</c:v>
                </c:pt>
                <c:pt idx="6">
                  <c:v>44</c:v>
                </c:pt>
                <c:pt idx="9">
                  <c:v>51</c:v>
                </c:pt>
                <c:pt idx="12">
                  <c:v>56</c:v>
                </c:pt>
              </c:numCache>
            </c:numRef>
          </c:val>
          <c:extLst>
            <c:ext xmlns:c16="http://schemas.microsoft.com/office/drawing/2014/chart" uri="{C3380CC4-5D6E-409C-BE32-E72D297353CC}">
              <c16:uniqueId val="{00000003-2398-4E99-9227-C9C8F0401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2236</c:v>
                </c:pt>
                <c:pt idx="3">
                  <c:v>2359</c:v>
                </c:pt>
                <c:pt idx="6">
                  <c:v>2326</c:v>
                </c:pt>
                <c:pt idx="9">
                  <c:v>2287</c:v>
                </c:pt>
                <c:pt idx="12">
                  <c:v>2141</c:v>
                </c:pt>
              </c:numCache>
            </c:numRef>
          </c:val>
          <c:extLst>
            <c:ext xmlns:c16="http://schemas.microsoft.com/office/drawing/2014/chart" uri="{C3380CC4-5D6E-409C-BE32-E72D297353CC}">
              <c16:uniqueId val="{00000004-2398-4E99-9227-C9C8F0401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98-4E99-9227-C9C8F0401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98-4E99-9227-C9C8F0401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7533</c:v>
                </c:pt>
                <c:pt idx="3">
                  <c:v>7281</c:v>
                </c:pt>
                <c:pt idx="6">
                  <c:v>7370</c:v>
                </c:pt>
                <c:pt idx="9">
                  <c:v>7515</c:v>
                </c:pt>
                <c:pt idx="12">
                  <c:v>7560</c:v>
                </c:pt>
              </c:numCache>
            </c:numRef>
          </c:val>
          <c:extLst>
            <c:ext xmlns:c16="http://schemas.microsoft.com/office/drawing/2014/chart" uri="{C3380CC4-5D6E-409C-BE32-E72D297353CC}">
              <c16:uniqueId val="{00000007-2398-4E99-9227-C9C8F04015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2316</c:v>
                </c:pt>
                <c:pt idx="2">
                  <c:v>#N/A</c:v>
                </c:pt>
                <c:pt idx="3">
                  <c:v>#N/A</c:v>
                </c:pt>
                <c:pt idx="4">
                  <c:v>2374</c:v>
                </c:pt>
                <c:pt idx="5">
                  <c:v>#N/A</c:v>
                </c:pt>
                <c:pt idx="6">
                  <c:v>#N/A</c:v>
                </c:pt>
                <c:pt idx="7">
                  <c:v>2320</c:v>
                </c:pt>
                <c:pt idx="8">
                  <c:v>#N/A</c:v>
                </c:pt>
                <c:pt idx="9">
                  <c:v>#N/A</c:v>
                </c:pt>
                <c:pt idx="10">
                  <c:v>2457</c:v>
                </c:pt>
                <c:pt idx="11">
                  <c:v>#N/A</c:v>
                </c:pt>
                <c:pt idx="12">
                  <c:v>#N/A</c:v>
                </c:pt>
                <c:pt idx="13">
                  <c:v>2347</c:v>
                </c:pt>
                <c:pt idx="14">
                  <c:v>#N/A</c:v>
                </c:pt>
              </c:numCache>
            </c:numRef>
          </c:val>
          <c:smooth val="0"/>
          <c:extLst>
            <c:ext xmlns:c16="http://schemas.microsoft.com/office/drawing/2014/chart" uri="{C3380CC4-5D6E-409C-BE32-E72D297353CC}">
              <c16:uniqueId val="{00000008-2398-4E99-9227-C9C8F04015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63162</c:v>
                </c:pt>
                <c:pt idx="5">
                  <c:v>61710</c:v>
                </c:pt>
                <c:pt idx="8">
                  <c:v>59908</c:v>
                </c:pt>
                <c:pt idx="11">
                  <c:v>56797</c:v>
                </c:pt>
                <c:pt idx="14">
                  <c:v>54179</c:v>
                </c:pt>
              </c:numCache>
            </c:numRef>
          </c:val>
          <c:extLst>
            <c:ext xmlns:c16="http://schemas.microsoft.com/office/drawing/2014/chart" uri="{C3380CC4-5D6E-409C-BE32-E72D297353CC}">
              <c16:uniqueId val="{00000000-9361-46C5-A05F-3D7C26377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13507</c:v>
                </c:pt>
                <c:pt idx="5">
                  <c:v>12945</c:v>
                </c:pt>
                <c:pt idx="8">
                  <c:v>12667</c:v>
                </c:pt>
                <c:pt idx="11">
                  <c:v>12530</c:v>
                </c:pt>
                <c:pt idx="14">
                  <c:v>11707</c:v>
                </c:pt>
              </c:numCache>
            </c:numRef>
          </c:val>
          <c:extLst>
            <c:ext xmlns:c16="http://schemas.microsoft.com/office/drawing/2014/chart" uri="{C3380CC4-5D6E-409C-BE32-E72D297353CC}">
              <c16:uniqueId val="{00000001-9361-46C5-A05F-3D7C26377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10301</c:v>
                </c:pt>
                <c:pt idx="5">
                  <c:v>9585</c:v>
                </c:pt>
                <c:pt idx="8">
                  <c:v>9574</c:v>
                </c:pt>
                <c:pt idx="11">
                  <c:v>11786</c:v>
                </c:pt>
                <c:pt idx="14">
                  <c:v>12614</c:v>
                </c:pt>
              </c:numCache>
            </c:numRef>
          </c:val>
          <c:extLst>
            <c:ext xmlns:c16="http://schemas.microsoft.com/office/drawing/2014/chart" uri="{C3380CC4-5D6E-409C-BE32-E72D297353CC}">
              <c16:uniqueId val="{00000002-9361-46C5-A05F-3D7C26377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61-46C5-A05F-3D7C26377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61-46C5-A05F-3D7C26377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1-46C5-A05F-3D7C26377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8174</c:v>
                </c:pt>
                <c:pt idx="3">
                  <c:v>7657</c:v>
                </c:pt>
                <c:pt idx="6">
                  <c:v>7419</c:v>
                </c:pt>
                <c:pt idx="9">
                  <c:v>7261</c:v>
                </c:pt>
                <c:pt idx="12">
                  <c:v>7131</c:v>
                </c:pt>
              </c:numCache>
            </c:numRef>
          </c:val>
          <c:extLst>
            <c:ext xmlns:c16="http://schemas.microsoft.com/office/drawing/2014/chart" uri="{C3380CC4-5D6E-409C-BE32-E72D297353CC}">
              <c16:uniqueId val="{00000006-9361-46C5-A05F-3D7C26377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350</c:v>
                </c:pt>
                <c:pt idx="3">
                  <c:v>1665</c:v>
                </c:pt>
                <c:pt idx="6">
                  <c:v>2564</c:v>
                </c:pt>
                <c:pt idx="9">
                  <c:v>3603</c:v>
                </c:pt>
                <c:pt idx="12">
                  <c:v>4101</c:v>
                </c:pt>
              </c:numCache>
            </c:numRef>
          </c:val>
          <c:extLst>
            <c:ext xmlns:c16="http://schemas.microsoft.com/office/drawing/2014/chart" uri="{C3380CC4-5D6E-409C-BE32-E72D297353CC}">
              <c16:uniqueId val="{00000007-9361-46C5-A05F-3D7C26377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24950</c:v>
                </c:pt>
                <c:pt idx="3">
                  <c:v>22978</c:v>
                </c:pt>
                <c:pt idx="6">
                  <c:v>21661</c:v>
                </c:pt>
                <c:pt idx="9">
                  <c:v>20626</c:v>
                </c:pt>
                <c:pt idx="12">
                  <c:v>18815</c:v>
                </c:pt>
              </c:numCache>
            </c:numRef>
          </c:val>
          <c:extLst>
            <c:ext xmlns:c16="http://schemas.microsoft.com/office/drawing/2014/chart" uri="{C3380CC4-5D6E-409C-BE32-E72D297353CC}">
              <c16:uniqueId val="{00000008-9361-46C5-A05F-3D7C26377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26</c:v>
                </c:pt>
                <c:pt idx="6">
                  <c:v>12</c:v>
                </c:pt>
                <c:pt idx="9">
                  <c:v>8</c:v>
                </c:pt>
                <c:pt idx="12">
                  <c:v>3</c:v>
                </c:pt>
              </c:numCache>
            </c:numRef>
          </c:val>
          <c:extLst>
            <c:ext xmlns:c16="http://schemas.microsoft.com/office/drawing/2014/chart" uri="{C3380CC4-5D6E-409C-BE32-E72D297353CC}">
              <c16:uniqueId val="{00000009-9361-46C5-A05F-3D7C26377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61430</c:v>
                </c:pt>
                <c:pt idx="3">
                  <c:v>60561</c:v>
                </c:pt>
                <c:pt idx="6">
                  <c:v>59494</c:v>
                </c:pt>
                <c:pt idx="9">
                  <c:v>56642</c:v>
                </c:pt>
                <c:pt idx="12">
                  <c:v>52397</c:v>
                </c:pt>
              </c:numCache>
            </c:numRef>
          </c:val>
          <c:extLst>
            <c:ext xmlns:c16="http://schemas.microsoft.com/office/drawing/2014/chart" uri="{C3380CC4-5D6E-409C-BE32-E72D297353CC}">
              <c16:uniqueId val="{0000000A-9361-46C5-A05F-3D7C26377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7976</c:v>
                </c:pt>
                <c:pt idx="2">
                  <c:v>#N/A</c:v>
                </c:pt>
                <c:pt idx="3">
                  <c:v>#N/A</c:v>
                </c:pt>
                <c:pt idx="4">
                  <c:v>8646</c:v>
                </c:pt>
                <c:pt idx="5">
                  <c:v>#N/A</c:v>
                </c:pt>
                <c:pt idx="6">
                  <c:v>#N/A</c:v>
                </c:pt>
                <c:pt idx="7">
                  <c:v>9002</c:v>
                </c:pt>
                <c:pt idx="8">
                  <c:v>#N/A</c:v>
                </c:pt>
                <c:pt idx="9">
                  <c:v>#N/A</c:v>
                </c:pt>
                <c:pt idx="10">
                  <c:v>7027</c:v>
                </c:pt>
                <c:pt idx="11">
                  <c:v>#N/A</c:v>
                </c:pt>
                <c:pt idx="12">
                  <c:v>#N/A</c:v>
                </c:pt>
                <c:pt idx="13">
                  <c:v>3946</c:v>
                </c:pt>
                <c:pt idx="14">
                  <c:v>#N/A</c:v>
                </c:pt>
              </c:numCache>
            </c:numRef>
          </c:val>
          <c:smooth val="0"/>
          <c:extLst>
            <c:ext xmlns:c16="http://schemas.microsoft.com/office/drawing/2014/chart" uri="{C3380CC4-5D6E-409C-BE32-E72D297353CC}">
              <c16:uniqueId val="{0000000B-9361-46C5-A05F-3D7C26377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2864</c:v>
                </c:pt>
                <c:pt idx="1">
                  <c:v>3268</c:v>
                </c:pt>
                <c:pt idx="2">
                  <c:v>3663</c:v>
                </c:pt>
              </c:numCache>
            </c:numRef>
          </c:val>
          <c:extLst>
            <c:ext xmlns:c16="http://schemas.microsoft.com/office/drawing/2014/chart" uri="{C3380CC4-5D6E-409C-BE32-E72D297353CC}">
              <c16:uniqueId val="{00000000-7391-4467-AE3B-250E3B0E75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1099</c:v>
                </c:pt>
                <c:pt idx="1">
                  <c:v>1771</c:v>
                </c:pt>
                <c:pt idx="2">
                  <c:v>1286</c:v>
                </c:pt>
              </c:numCache>
            </c:numRef>
          </c:val>
          <c:extLst>
            <c:ext xmlns:c16="http://schemas.microsoft.com/office/drawing/2014/chart" uri="{C3380CC4-5D6E-409C-BE32-E72D297353CC}">
              <c16:uniqueId val="{00000001-7391-4467-AE3B-250E3B0E75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4882</c:v>
                </c:pt>
                <c:pt idx="1">
                  <c:v>5117</c:v>
                </c:pt>
                <c:pt idx="2">
                  <c:v>5781</c:v>
                </c:pt>
              </c:numCache>
            </c:numRef>
          </c:val>
          <c:extLst>
            <c:ext xmlns:c16="http://schemas.microsoft.com/office/drawing/2014/chart" uri="{C3380CC4-5D6E-409C-BE32-E72D297353CC}">
              <c16:uniqueId val="{00000002-7391-4467-AE3B-250E3B0E75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{B01D32DE-4511-4233-95E6-9948FF7C7AC2}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305-4254-A81F-EFB67CE26D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{8F431FFF-764A-4C9C-8FBF-F0B9F0B35202}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5-4254-A81F-EFB67CE26D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{CD81B91B-7BD9-439F-91C5-AE52ACAC4170}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5-4254-A81F-EFB67CE26D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{F18B5190-5018-4238-9D5A-6B3692A2A734}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5-4254-A81F-EFB67CE26D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{4E81715A-DA70-49DB-9152-B34380C3396B}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5-4254-A81F-EFB67CE26DA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{5F77A849-AE7B-4F40-B6D6-97EAD516330E}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305-4254-A81F-EFB67CE26DA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{C5040060-63BC-4EC0-B955-EBF8FB311A3F}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305-4254-A81F-EFB67CE26DA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{09CFE253-FF99-424A-8D80-286267A0660E}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305-4254-A81F-EFB67CE26DA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{324E44E9-9887-496B-9FA6-411C3BB0C5C7}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305-4254-A81F-EFB67CE26D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62.4</c:v>
                </c:pt>
                <c:pt idx="16">
                  <c:v>63.6</c:v>
                </c:pt>
                <c:pt idx="24">
                  <c:v>65</c:v>
                </c:pt>
                <c:pt idx="32">
                  <c:v>66.400000000000006</c:v>
                </c:pt>
              </c:numCache>
            </c:numRef>
          </c:xVal>
          <c:yVal>
            <c:numRef>
              <c:f>公会計指標分析・財政指標組合せ分析表!$BP$51:$DC$51</c:f>
              <c:numCache>
                <c:formatCode>#,##0.0;"▲ "#,##0.0</c:formatCode>
                <c:ptCount val="40"/>
                <c:pt idx="0">
                  <c:v>34.299999999999997</c:v>
                </c:pt>
                <c:pt idx="8">
                  <c:v>37.6</c:v>
                </c:pt>
                <c:pt idx="16">
                  <c:v>38.5</c:v>
                </c:pt>
                <c:pt idx="24">
                  <c:v>28.8</c:v>
                </c:pt>
                <c:pt idx="32">
                  <c:v>16.8</c:v>
                </c:pt>
              </c:numCache>
            </c:numRef>
          </c:yVal>
          <c:smooth val="0"/>
          <c:extLst>
            <c:ext xmlns:c16="http://schemas.microsoft.com/office/drawing/2014/chart" uri="{C3380CC4-5D6E-409C-BE32-E72D297353CC}">
              <c16:uniqueId val="{00000009-0305-4254-A81F-EFB67CE26D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{CDB6C841-3A15-41D0-A592-FCDF1E7D3A57}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305-4254-A81F-EFB67CE26D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{1F9A0C79-25C8-43CF-872E-98335386A6EE}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5-4254-A81F-EFB67CE26D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{B38E63E2-5AFB-4BF7-8D49-812254C684C6}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5-4254-A81F-EFB67CE26D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{95A21E8D-8E57-46B0-A011-C0DB824E5F8A}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5-4254-A81F-EFB67CE26D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{8222916E-D0F6-49D4-BD4D-AEFE9DA2D5A3}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5-4254-A81F-EFB67CE26DA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{FD223DF0-4399-436A-BCCB-8A66FE07A753}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305-4254-A81F-EFB67CE26DA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{585787FA-4345-40DE-9D2A-AB1D3B83C6A3}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305-4254-A81F-EFB67CE26DA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{03AC34D7-353F-4E39-B1DF-0B54EB4D5E54}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305-4254-A81F-EFB67CE26DA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{AACC3FF0-DA03-41D8-8834-DBBD4716BDB6}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305-4254-A81F-EFB67CE26D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0305-4254-A81F-EFB67CE26DAA}"/>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{EDF3E87F-2E76-4C9A-A533-5317798DF650}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F2-4F60-8E78-8E3EB70D5B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{84287AB2-307F-4F2D-B3A8-5D9212F0A051}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2-4F60-8E78-8E3EB70D5B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{7B8E8A76-A3C7-46B6-A349-0516A12D707C}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2-4F60-8E78-8E3EB70D5B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{EFB5CE43-9FC4-4DE9-806B-D18A1EEF629D}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2-4F60-8E78-8E3EB70D5B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{825DA1B9-CE41-4EC2-9929-DB6861C311F2}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2-4F60-8E78-8E3EB70D5B78}"/>
                </c:ext>
              </c:extLst>
            </c:dLbl>
            <c:dLbl>
              <c:idx val="8"/>
              <c:layout>
                <c:manualLayout>
                  <c:x val="0"/>
                  <c:y val="-1.453808359025609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{5E84CF7A-FA2F-4A72-86AB-C352BC421E09}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F2-4F60-8E78-8E3EB70D5B78}"/>
                </c:ext>
              </c:extLst>
            </c:dLbl>
            <c:dLbl>
              <c:idx val="16"/>
              <c:layout>
                <c:manualLayout>
                  <c:x val="0"/>
                  <c:y val="1.453808359025601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{A0222446-7A6C-430E-978C-24A283FD8F52}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F2-4F60-8E78-8E3EB70D5B7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{87A9AC86-AEAE-4695-8CCC-0780F679EBCA}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F2-4F60-8E78-8E3EB70D5B7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{1A1661FD-EDA4-4C33-913F-857FC93CC79B}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F2-4F60-8E78-8E3EB70D5B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10</c:v>
                </c:pt>
                <c:pt idx="24">
                  <c:v>10.1</c:v>
                </c:pt>
                <c:pt idx="32">
                  <c:v>10</c:v>
                </c:pt>
              </c:numCache>
            </c:numRef>
          </c:xVal>
          <c:yVal>
            <c:numRef>
              <c:f>公会計指標分析・財政指標組合せ分析表!$BP$73:$DC$73</c:f>
              <c:numCache>
                <c:formatCode>#,##0.0;"▲ "#,##0.0</c:formatCode>
                <c:ptCount val="40"/>
                <c:pt idx="0">
                  <c:v>34.299999999999997</c:v>
                </c:pt>
                <c:pt idx="8">
                  <c:v>37.6</c:v>
                </c:pt>
                <c:pt idx="16">
                  <c:v>38.5</c:v>
                </c:pt>
                <c:pt idx="24">
                  <c:v>28.8</c:v>
                </c:pt>
                <c:pt idx="32">
                  <c:v>16.8</c:v>
                </c:pt>
              </c:numCache>
            </c:numRef>
          </c:yVal>
          <c:smooth val="0"/>
          <c:extLst>
            <c:ext xmlns:c16="http://schemas.microsoft.com/office/drawing/2014/chart" uri="{C3380CC4-5D6E-409C-BE32-E72D297353CC}">
              <c16:uniqueId val="{00000009-37F2-4F60-8E78-8E3EB70D5B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013734436508635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{EF946DCD-B39E-45AB-859F-5DD62681A72C}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F2-4F60-8E78-8E3EB70D5B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{EB140308-A08F-4F87-AA0E-3A2C4FF9310A}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2-4F60-8E78-8E3EB70D5B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{A05B03FB-4A98-4944-9728-4D69FB8AB316}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2-4F60-8E78-8E3EB70D5B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{D1DF35DF-90AA-4BC8-8F81-3C34647F0FA9}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2-4F60-8E78-8E3EB70D5B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{E8EB3046-8DE9-4A7C-A635-19F9BA65F537}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2-4F60-8E78-8E3EB70D5B78}"/>
                </c:ext>
              </c:extLst>
            </c:dLbl>
            <c:dLbl>
              <c:idx val="8"/>
              <c:layout>
                <c:manualLayout>
                  <c:x val="-2.8766015700383271E-2"/>
                  <c:y val="-5.469594981050170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{B39F8B9B-6CE1-441E-9660-3A90DE048E93}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F2-4F60-8E78-8E3EB70D5B7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{E889193A-D1C3-4B51-A728-992885FC9F7F}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F2-4F60-8E78-8E3EB70D5B78}"/>
                </c:ext>
              </c:extLst>
            </c:dLbl>
            <c:dLbl>
              <c:idx val="24"/>
              <c:layout>
                <c:manualLayout>
                  <c:x val="-2.3532770012589712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{36FC366E-8227-4848-BF36-6529EDBA44FD}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F2-4F60-8E78-8E3EB70D5B78}"/>
                </c:ext>
              </c:extLst>
            </c:dLbl>
            <c:dLbl>
              <c:idx val="32"/>
              <c:layout>
                <c:manualLayout>
                  <c:x val="-3.9607915437561592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{62EE9E50-F051-4089-924D-E5F30E297DA6}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F2-4F60-8E78-8E3EB70D5B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37F2-4F60-8E78-8E3EB70D5B78}"/>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近年は横ばいの状況が続いている。市税収入等の増を要因とし基準財政収入額が増となったことから、令和４年度における単年度の財政力指数は令和３年度に比べ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ものの、令和元年度の単年度数値よりも小さかったため、３カ年平均では減少した。依然として類似団体の平均よりも低い状況にあり、今後とも歳出削減、地方税の徴収強化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147865</xdr:rowOff>
    </xdr:from>
    <xdr:to>
      <xdr:col>23</xdr:col>
      <xdr:colOff>133350</xdr:colOff>
      <xdr:row>44</xdr:row>
      <xdr:rowOff>165100</xdr:rowOff>
    </xdr:to>
    <xdr:cxnSp macro="">
      <xdr:nvCxnSpPr>
        <xdr:cNvPr id="71" name="直線コネクタ 70"/>
        <xdr:cNvCxnSpPr/>
      </xdr:nvCxnSpPr>
      <xdr:spPr>
        <a:xfrm>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147865</xdr:rowOff>
    </xdr:to>
    <xdr:cxnSp macro="">
      <xdr:nvCxnSpPr>
        <xdr:cNvPr id="74" name="直線コネクタ 73"/>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9" name="テキスト ボックス 78"/>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165100</xdr:rowOff>
    </xdr:to>
    <xdr:cxnSp macro="">
      <xdr:nvCxnSpPr>
        <xdr:cNvPr id="80" name="直線コネクタ 79"/>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物件費の増（駅前複合施設オープンに係る管理運営費の増）等により、経常経費充当一般財源が増となったのに加えて、普通交付税の減額及び臨時財政対策債を借入しなかったことで経常一般財源が減額したことによる。</a:t>
          </a:r>
        </a:p>
        <a:p>
          <a:r>
            <a:rPr kumimoji="1" lang="ja-JP" altLang="en-US" sz="1300">
              <a:latin typeface="ＭＳ Ｐゴシック" panose="020B0600070205080204" pitchFamily="50" charset="-128"/>
              <a:ea typeface="ＭＳ Ｐゴシック" panose="020B0600070205080204" pitchFamily="50" charset="-128"/>
            </a:rPr>
            <a:t>　引き続き、自主財源の確保、物件費の縮減等に取り組んでいく必要がある。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64</xdr:row>
      <xdr:rowOff>79587</xdr:rowOff>
    </xdr:to>
    <xdr:cxnSp macro="">
      <xdr:nvCxnSpPr>
        <xdr:cNvPr id="134" name="直線コネクタ 133"/>
        <xdr:cNvCxnSpPr/>
      </xdr:nvCxnSpPr>
      <xdr:spPr>
        <a:xfrm>
          <a:off x="4114800" y="10408920"/>
          <a:ext cx="8382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68580</xdr:rowOff>
    </xdr:to>
    <xdr:cxnSp macro="">
      <xdr:nvCxnSpPr>
        <xdr:cNvPr id="137" name="直線コネクタ 136"/>
        <xdr:cNvCxnSpPr/>
      </xdr:nvCxnSpPr>
      <xdr:spPr>
        <a:xfrm flipV="1">
          <a:off x="3225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154517</xdr:rowOff>
    </xdr:to>
    <xdr:cxnSp macro="">
      <xdr:nvCxnSpPr>
        <xdr:cNvPr id="140" name="直線コネクタ 139"/>
        <xdr:cNvCxnSpPr/>
      </xdr:nvCxnSpPr>
      <xdr:spPr>
        <a:xfrm flipV="1">
          <a:off x="2336800" y="1069848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154517</xdr:rowOff>
    </xdr:to>
    <xdr:cxnSp macro="">
      <xdr:nvCxnSpPr>
        <xdr:cNvPr id="143" name="直線コネクタ 142"/>
        <xdr:cNvCxnSpPr/>
      </xdr:nvCxnSpPr>
      <xdr:spPr>
        <a:xfrm>
          <a:off x="1447800" y="1085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45" name="テキスト ボックス 144"/>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4"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9" name="楕円 158"/>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60" name="テキスト ボックス 159"/>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1" name="楕円 160"/>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62" name="テキスト ボックス 161"/>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減額に伴い事業支弁に係る人件費が減額となり、経常人件費が増額となったことに加え、駅前に新しくフルオープンした図書館を含む複合施設ミライニの管理委託料、イントラネットの改修委託、ＤＸ関連の委託料の増等により物件費も増額となり、人口１人当たりの人件費・物件費は増加した。</a:t>
          </a:r>
        </a:p>
        <a:p>
          <a:r>
            <a:rPr kumimoji="1" lang="ja-JP" altLang="en-US" sz="1300">
              <a:latin typeface="ＭＳ Ｐゴシック" panose="020B0600070205080204" pitchFamily="50" charset="-128"/>
              <a:ea typeface="ＭＳ Ｐゴシック" panose="020B0600070205080204" pitchFamily="50" charset="-128"/>
            </a:rPr>
            <a:t>　物価高騰に伴う光熱水費や維持経費の増も見込まれることから、職員数や公共施設の適正化にさらに取り組んでいく必要がある。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171141</xdr:rowOff>
    </xdr:from>
    <xdr:to>
      <xdr:col>23</xdr:col>
      <xdr:colOff>133350</xdr:colOff>
      <xdr:row>86</xdr:row>
      <xdr:rowOff>6313</xdr:rowOff>
    </xdr:to>
    <xdr:cxnSp macro="">
      <xdr:nvCxnSpPr>
        <xdr:cNvPr id="197" name="直線コネクタ 196"/>
        <xdr:cNvCxnSpPr/>
      </xdr:nvCxnSpPr>
      <xdr:spPr>
        <a:xfrm flipV="1">
          <a:off x="4114800" y="14744391"/>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48065</xdr:rowOff>
    </xdr:from>
    <xdr:to>
      <xdr:col>19</xdr:col>
      <xdr:colOff>133350</xdr:colOff>
      <xdr:row>86</xdr:row>
      <xdr:rowOff>6313</xdr:rowOff>
    </xdr:to>
    <xdr:cxnSp macro="">
      <xdr:nvCxnSpPr>
        <xdr:cNvPr id="200" name="直線コネクタ 199"/>
        <xdr:cNvCxnSpPr/>
      </xdr:nvCxnSpPr>
      <xdr:spPr>
        <a:xfrm>
          <a:off x="3225800" y="14621315"/>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158231</xdr:rowOff>
    </xdr:from>
    <xdr:to>
      <xdr:col>15</xdr:col>
      <xdr:colOff>82550</xdr:colOff>
      <xdr:row>85</xdr:row>
      <xdr:rowOff>48065</xdr:rowOff>
    </xdr:to>
    <xdr:cxnSp macro="">
      <xdr:nvCxnSpPr>
        <xdr:cNvPr id="203" name="直線コネクタ 202"/>
        <xdr:cNvCxnSpPr/>
      </xdr:nvCxnSpPr>
      <xdr:spPr>
        <a:xfrm>
          <a:off x="2336800" y="14388581"/>
          <a:ext cx="889000" cy="2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145270</xdr:rowOff>
    </xdr:from>
    <xdr:ext cx="762000" cy="259045"/>
    <xdr:sp macro="" textlink="">
      <xdr:nvSpPr>
        <xdr:cNvPr id="205" name="テキスト ボックス 204"/>
        <xdr:cNvSpPr txBox="1"/>
      </xdr:nvSpPr>
      <xdr:spPr>
        <a:xfrm>
          <a:off x="2844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137882</xdr:rowOff>
    </xdr:from>
    <xdr:to>
      <xdr:col>11</xdr:col>
      <xdr:colOff>31750</xdr:colOff>
      <xdr:row>83</xdr:row>
      <xdr:rowOff>158231</xdr:rowOff>
    </xdr:to>
    <xdr:cxnSp macro="">
      <xdr:nvCxnSpPr>
        <xdr:cNvPr id="206" name="直線コネクタ 205"/>
        <xdr:cNvCxnSpPr/>
      </xdr:nvCxnSpPr>
      <xdr:spPr>
        <a:xfrm>
          <a:off x="1447800" y="14368232"/>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144231</xdr:rowOff>
    </xdr:from>
    <xdr:ext cx="762000" cy="259045"/>
    <xdr:sp macro="" textlink="">
      <xdr:nvSpPr>
        <xdr:cNvPr id="208" name="テキスト ボックス 207"/>
        <xdr:cNvSpPr txBox="1"/>
      </xdr:nvSpPr>
      <xdr:spPr>
        <a:xfrm>
          <a:off x="1955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90085</xdr:rowOff>
    </xdr:from>
    <xdr:ext cx="762000" cy="259045"/>
    <xdr:sp macro="" textlink="">
      <xdr:nvSpPr>
        <xdr:cNvPr id="210" name="テキスト ボックス 209"/>
        <xdr:cNvSpPr txBox="1"/>
      </xdr:nvSpPr>
      <xdr:spPr>
        <a:xfrm>
          <a:off x="1066800" y="139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120341</xdr:rowOff>
    </xdr:from>
    <xdr:to>
      <xdr:col>23</xdr:col>
      <xdr:colOff>184150</xdr:colOff>
      <xdr:row>86</xdr:row>
      <xdr:rowOff>50491</xdr:rowOff>
    </xdr:to>
    <xdr:sp macro="" textlink="">
      <xdr:nvSpPr>
        <xdr:cNvPr id="216" name="楕円 215"/>
        <xdr:cNvSpPr/>
      </xdr:nvSpPr>
      <xdr:spPr>
        <a:xfrm>
          <a:off x="4902200" y="146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92418</xdr:rowOff>
    </xdr:from>
    <xdr:ext cx="762000" cy="259045"/>
    <xdr:sp macro="" textlink="">
      <xdr:nvSpPr>
        <xdr:cNvPr id="217" name="人件費・物件費等の状況該当値テキスト"/>
        <xdr:cNvSpPr txBox="1"/>
      </xdr:nvSpPr>
      <xdr:spPr>
        <a:xfrm>
          <a:off x="5041900" y="146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126963</xdr:rowOff>
    </xdr:from>
    <xdr:to>
      <xdr:col>19</xdr:col>
      <xdr:colOff>184150</xdr:colOff>
      <xdr:row>86</xdr:row>
      <xdr:rowOff>57113</xdr:rowOff>
    </xdr:to>
    <xdr:sp macro="" textlink="">
      <xdr:nvSpPr>
        <xdr:cNvPr id="218" name="楕円 217"/>
        <xdr:cNvSpPr/>
      </xdr:nvSpPr>
      <xdr:spPr>
        <a:xfrm>
          <a:off x="4064000" y="147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41890</xdr:rowOff>
    </xdr:from>
    <xdr:ext cx="736600" cy="259045"/>
    <xdr:sp macro="" textlink="">
      <xdr:nvSpPr>
        <xdr:cNvPr id="219" name="テキスト ボックス 218"/>
        <xdr:cNvSpPr txBox="1"/>
      </xdr:nvSpPr>
      <xdr:spPr>
        <a:xfrm>
          <a:off x="3733800" y="1478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168715</xdr:rowOff>
    </xdr:from>
    <xdr:to>
      <xdr:col>15</xdr:col>
      <xdr:colOff>133350</xdr:colOff>
      <xdr:row>85</xdr:row>
      <xdr:rowOff>98865</xdr:rowOff>
    </xdr:to>
    <xdr:sp macro="" textlink="">
      <xdr:nvSpPr>
        <xdr:cNvPr id="220" name="楕円 219"/>
        <xdr:cNvSpPr/>
      </xdr:nvSpPr>
      <xdr:spPr>
        <a:xfrm>
          <a:off x="3175000" y="145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83642</xdr:rowOff>
    </xdr:from>
    <xdr:ext cx="762000" cy="259045"/>
    <xdr:sp macro="" textlink="">
      <xdr:nvSpPr>
        <xdr:cNvPr id="221" name="テキスト ボックス 220"/>
        <xdr:cNvSpPr txBox="1"/>
      </xdr:nvSpPr>
      <xdr:spPr>
        <a:xfrm>
          <a:off x="2844800" y="1465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107431</xdr:rowOff>
    </xdr:from>
    <xdr:to>
      <xdr:col>11</xdr:col>
      <xdr:colOff>82550</xdr:colOff>
      <xdr:row>84</xdr:row>
      <xdr:rowOff>37581</xdr:rowOff>
    </xdr:to>
    <xdr:sp macro="" textlink="">
      <xdr:nvSpPr>
        <xdr:cNvPr id="222" name="楕円 221"/>
        <xdr:cNvSpPr/>
      </xdr:nvSpPr>
      <xdr:spPr>
        <a:xfrm>
          <a:off x="2286000" y="14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22358</xdr:rowOff>
    </xdr:from>
    <xdr:ext cx="762000" cy="259045"/>
    <xdr:sp macro="" textlink="">
      <xdr:nvSpPr>
        <xdr:cNvPr id="223" name="テキスト ボックス 222"/>
        <xdr:cNvSpPr txBox="1"/>
      </xdr:nvSpPr>
      <xdr:spPr>
        <a:xfrm>
          <a:off x="1955800" y="144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87082</xdr:rowOff>
    </xdr:from>
    <xdr:to>
      <xdr:col>7</xdr:col>
      <xdr:colOff>31750</xdr:colOff>
      <xdr:row>84</xdr:row>
      <xdr:rowOff>17232</xdr:rowOff>
    </xdr:to>
    <xdr:sp macro="" textlink="">
      <xdr:nvSpPr>
        <xdr:cNvPr id="224" name="楕円 223"/>
        <xdr:cNvSpPr/>
      </xdr:nvSpPr>
      <xdr:spPr>
        <a:xfrm>
          <a:off x="1397000" y="143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2009</xdr:rowOff>
    </xdr:from>
    <xdr:ext cx="762000" cy="259045"/>
    <xdr:sp macro="" textlink="">
      <xdr:nvSpPr>
        <xdr:cNvPr id="225" name="テキスト ボックス 224"/>
        <xdr:cNvSpPr txBox="1"/>
      </xdr:nvSpPr>
      <xdr:spPr>
        <a:xfrm>
          <a:off x="1066800" y="1440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合併前の旧酒田市の平成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年度ラスパイレス指数は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だったが、合併後は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台の指数を推移している。</a:t>
          </a:r>
        </a:p>
        <a:p>
          <a:r>
            <a:rPr kumimoji="1" lang="ja-JP" altLang="en-US" sz="1300">
              <a:latin typeface="ＭＳ Ｐゴシック" panose="020B0600070205080204" pitchFamily="50" charset="-128"/>
              <a:ea typeface="ＭＳ Ｐゴシック" panose="020B0600070205080204" pitchFamily="50" charset="-128"/>
            </a:rPr>
            <a:t>　令和４年度（令和５年４月１日現在）は</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ポイント減少したが、類似団体の平均と比較すると昨年度同様</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61" name="直線コネクタ 260"/>
        <xdr:cNvCxnSpPr/>
      </xdr:nvCxnSpPr>
      <xdr:spPr>
        <a:xfrm flipV="1">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4" name="直線コネクタ 263"/>
        <xdr:cNvCxnSpPr/>
      </xdr:nvCxnSpPr>
      <xdr:spPr>
        <a:xfrm>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7" name="直線コネクタ 266"/>
        <xdr:cNvCxnSpPr/>
      </xdr:nvCxnSpPr>
      <xdr:spPr>
        <a:xfrm>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70" name="直線コネクタ 269"/>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2" name="テキスト ボックス 271"/>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3" name="テキスト ボックス 282"/>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4" name="楕円 283"/>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85" name="テキスト ボックス 284"/>
        <xdr:cNvSpPr txBox="1"/>
      </xdr:nvSpPr>
      <xdr:spPr>
        <a:xfrm>
          <a:off x="14909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7" name="テキスト ボックス 28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9" name="テキスト ボックス 288"/>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令和４年度の人口千人当たり職員数（令和４年４月１日現在）は、市立図書館の管理運営を指定管理者制度へ移行したことなどから、対象となる職員数は▲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は、定年引上げやそれに伴う役職定年制等地方公務員制度の大幅な変更により、高齢層職員の増加、新規採用職員の減等が考えられるが、行政サービスが継続的に提供できるよう、引き続き、酒田市職員数適正化方針に沿った任用形態ごとの役割分担、業務執行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60960</xdr:rowOff>
    </xdr:to>
    <xdr:cxnSp macro="">
      <xdr:nvCxnSpPr>
        <xdr:cNvPr id="324" name="直線コネクタ 323"/>
        <xdr:cNvCxnSpPr/>
      </xdr:nvCxnSpPr>
      <xdr:spPr>
        <a:xfrm flipV="1">
          <a:off x="16179800" y="112011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38841</xdr:rowOff>
    </xdr:from>
    <xdr:to>
      <xdr:col>77</xdr:col>
      <xdr:colOff>44450</xdr:colOff>
      <xdr:row>65</xdr:row>
      <xdr:rowOff>60960</xdr:rowOff>
    </xdr:to>
    <xdr:cxnSp macro="">
      <xdr:nvCxnSpPr>
        <xdr:cNvPr id="327" name="直線コネクタ 326"/>
        <xdr:cNvCxnSpPr/>
      </xdr:nvCxnSpPr>
      <xdr:spPr>
        <a:xfrm>
          <a:off x="15290800" y="1118309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2646</xdr:rowOff>
    </xdr:from>
    <xdr:to>
      <xdr:col>72</xdr:col>
      <xdr:colOff>203200</xdr:colOff>
      <xdr:row>65</xdr:row>
      <xdr:rowOff>38841</xdr:rowOff>
    </xdr:to>
    <xdr:cxnSp macro="">
      <xdr:nvCxnSpPr>
        <xdr:cNvPr id="330" name="直線コネクタ 329"/>
        <xdr:cNvCxnSpPr/>
      </xdr:nvCxnSpPr>
      <xdr:spPr>
        <a:xfrm>
          <a:off x="14401800" y="111468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122466</xdr:rowOff>
    </xdr:from>
    <xdr:ext cx="762000" cy="259045"/>
    <xdr:sp macro="" textlink="">
      <xdr:nvSpPr>
        <xdr:cNvPr id="332" name="テキスト ボックス 331"/>
        <xdr:cNvSpPr txBox="1"/>
      </xdr:nvSpPr>
      <xdr:spPr>
        <a:xfrm>
          <a:off x="14909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158009</xdr:rowOff>
    </xdr:from>
    <xdr:to>
      <xdr:col>68</xdr:col>
      <xdr:colOff>152400</xdr:colOff>
      <xdr:row>65</xdr:row>
      <xdr:rowOff>2646</xdr:rowOff>
    </xdr:to>
    <xdr:cxnSp macro="">
      <xdr:nvCxnSpPr>
        <xdr:cNvPr id="333" name="直線コネクタ 332"/>
        <xdr:cNvCxnSpPr/>
      </xdr:nvCxnSpPr>
      <xdr:spPr>
        <a:xfrm>
          <a:off x="13512800" y="111308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124477</xdr:rowOff>
    </xdr:from>
    <xdr:ext cx="762000" cy="259045"/>
    <xdr:sp macro="" textlink="">
      <xdr:nvSpPr>
        <xdr:cNvPr id="335" name="テキスト ボックス 334"/>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116433</xdr:rowOff>
    </xdr:from>
    <xdr:ext cx="762000" cy="259045"/>
    <xdr:sp macro="" textlink="">
      <xdr:nvSpPr>
        <xdr:cNvPr id="337" name="テキスト ボックス 336"/>
        <xdr:cNvSpPr txBox="1"/>
      </xdr:nvSpPr>
      <xdr:spPr>
        <a:xfrm>
          <a:off x="13131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6138</xdr:rowOff>
    </xdr:from>
    <xdr:to>
      <xdr:col>81</xdr:col>
      <xdr:colOff>95250</xdr:colOff>
      <xdr:row>65</xdr:row>
      <xdr:rowOff>107738</xdr:rowOff>
    </xdr:to>
    <xdr:sp macro="" textlink="">
      <xdr:nvSpPr>
        <xdr:cNvPr id="343" name="楕円 342"/>
        <xdr:cNvSpPr/>
      </xdr:nvSpPr>
      <xdr:spPr>
        <a:xfrm>
          <a:off x="16967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149665</xdr:rowOff>
    </xdr:from>
    <xdr:ext cx="762000" cy="259045"/>
    <xdr:sp macro="" textlink="">
      <xdr:nvSpPr>
        <xdr:cNvPr id="344" name="定員管理の状況該当値テキスト"/>
        <xdr:cNvSpPr txBox="1"/>
      </xdr:nvSpPr>
      <xdr:spPr>
        <a:xfrm>
          <a:off x="17106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45" name="楕円 344"/>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96537</xdr:rowOff>
    </xdr:from>
    <xdr:ext cx="736600" cy="259045"/>
    <xdr:sp macro="" textlink="">
      <xdr:nvSpPr>
        <xdr:cNvPr id="346" name="テキスト ボックス 345"/>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159491</xdr:rowOff>
    </xdr:from>
    <xdr:to>
      <xdr:col>73</xdr:col>
      <xdr:colOff>44450</xdr:colOff>
      <xdr:row>65</xdr:row>
      <xdr:rowOff>89641</xdr:rowOff>
    </xdr:to>
    <xdr:sp macro="" textlink="">
      <xdr:nvSpPr>
        <xdr:cNvPr id="347" name="楕円 346"/>
        <xdr:cNvSpPr/>
      </xdr:nvSpPr>
      <xdr:spPr>
        <a:xfrm>
          <a:off x="15240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74418</xdr:rowOff>
    </xdr:from>
    <xdr:ext cx="762000" cy="259045"/>
    <xdr:sp macro="" textlink="">
      <xdr:nvSpPr>
        <xdr:cNvPr id="348" name="テキスト ボックス 347"/>
        <xdr:cNvSpPr txBox="1"/>
      </xdr:nvSpPr>
      <xdr:spPr>
        <a:xfrm>
          <a:off x="14909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123296</xdr:rowOff>
    </xdr:from>
    <xdr:to>
      <xdr:col>68</xdr:col>
      <xdr:colOff>203200</xdr:colOff>
      <xdr:row>65</xdr:row>
      <xdr:rowOff>53446</xdr:rowOff>
    </xdr:to>
    <xdr:sp macro="" textlink="">
      <xdr:nvSpPr>
        <xdr:cNvPr id="349" name="楕円 348"/>
        <xdr:cNvSpPr/>
      </xdr:nvSpPr>
      <xdr:spPr>
        <a:xfrm>
          <a:off x="14351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38223</xdr:rowOff>
    </xdr:from>
    <xdr:ext cx="762000" cy="259045"/>
    <xdr:sp macro="" textlink="">
      <xdr:nvSpPr>
        <xdr:cNvPr id="350" name="テキスト ボックス 349"/>
        <xdr:cNvSpPr txBox="1"/>
      </xdr:nvSpPr>
      <xdr:spPr>
        <a:xfrm>
          <a:off x="14020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107209</xdr:rowOff>
    </xdr:from>
    <xdr:to>
      <xdr:col>64</xdr:col>
      <xdr:colOff>152400</xdr:colOff>
      <xdr:row>65</xdr:row>
      <xdr:rowOff>37359</xdr:rowOff>
    </xdr:to>
    <xdr:sp macro="" textlink="">
      <xdr:nvSpPr>
        <xdr:cNvPr id="351" name="楕円 350"/>
        <xdr:cNvSpPr/>
      </xdr:nvSpPr>
      <xdr:spPr>
        <a:xfrm>
          <a:off x="13462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22136</xdr:rowOff>
    </xdr:from>
    <xdr:ext cx="762000" cy="259045"/>
    <xdr:sp macro="" textlink="">
      <xdr:nvSpPr>
        <xdr:cNvPr id="352" name="テキスト ボックス 351"/>
        <xdr:cNvSpPr txBox="1"/>
      </xdr:nvSpPr>
      <xdr:spPr>
        <a:xfrm>
          <a:off x="13131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地方債現在高の減少により、近年、指標は改善傾向にあるものの、３カ年平均値であることもあり、大きな改善とはなっておらず、依然として類似団体の平均よりも高い状況となっている。</a:t>
          </a:r>
        </a:p>
        <a:p>
          <a:r>
            <a:rPr kumimoji="1" lang="ja-JP" altLang="en-US" sz="1300">
              <a:latin typeface="ＭＳ Ｐゴシック" panose="020B0600070205080204" pitchFamily="50" charset="-128"/>
              <a:ea typeface="ＭＳ Ｐゴシック" panose="020B0600070205080204" pitchFamily="50" charset="-128"/>
            </a:rPr>
            <a:t>　引き続き、繰上償還と市債発行額の抑制に取り組んでいく。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84667</xdr:rowOff>
    </xdr:to>
    <xdr:cxnSp macro="">
      <xdr:nvCxnSpPr>
        <xdr:cNvPr id="387" name="直線コネクタ 386"/>
        <xdr:cNvCxnSpPr/>
      </xdr:nvCxnSpPr>
      <xdr:spPr>
        <a:xfrm flipV="1">
          <a:off x="16179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73176</xdr:rowOff>
    </xdr:from>
    <xdr:to>
      <xdr:col>77</xdr:col>
      <xdr:colOff>44450</xdr:colOff>
      <xdr:row>44</xdr:row>
      <xdr:rowOff>84667</xdr:rowOff>
    </xdr:to>
    <xdr:cxnSp macro="">
      <xdr:nvCxnSpPr>
        <xdr:cNvPr id="390" name="直線コネクタ 389"/>
        <xdr:cNvCxnSpPr/>
      </xdr:nvCxnSpPr>
      <xdr:spPr>
        <a:xfrm>
          <a:off x="15290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73176</xdr:rowOff>
    </xdr:from>
    <xdr:to>
      <xdr:col>72</xdr:col>
      <xdr:colOff>203200</xdr:colOff>
      <xdr:row>44</xdr:row>
      <xdr:rowOff>84667</xdr:rowOff>
    </xdr:to>
    <xdr:cxnSp macro="">
      <xdr:nvCxnSpPr>
        <xdr:cNvPr id="393" name="直線コネクタ 392"/>
        <xdr:cNvCxnSpPr/>
      </xdr:nvCxnSpPr>
      <xdr:spPr>
        <a:xfrm flipV="1">
          <a:off x="14401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5" name="テキスト ボックス 394"/>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142119</xdr:rowOff>
    </xdr:to>
    <xdr:cxnSp macro="">
      <xdr:nvCxnSpPr>
        <xdr:cNvPr id="396" name="直線コネクタ 395"/>
        <xdr:cNvCxnSpPr/>
      </xdr:nvCxnSpPr>
      <xdr:spPr>
        <a:xfrm flipV="1">
          <a:off x="13512800" y="76284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29832</xdr:rowOff>
    </xdr:from>
    <xdr:ext cx="762000" cy="259045"/>
    <xdr:sp macro="" textlink="">
      <xdr:nvSpPr>
        <xdr:cNvPr id="398" name="テキスト ボックス 397"/>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0" name="テキスト ボックス 399"/>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6" name="楕円 405"/>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89703</xdr:rowOff>
    </xdr:from>
    <xdr:ext cx="762000" cy="259045"/>
    <xdr:sp macro="" textlink="">
      <xdr:nvSpPr>
        <xdr:cNvPr id="407" name="公債費負担の状況該当値テキスト"/>
        <xdr:cNvSpPr txBox="1"/>
      </xdr:nvSpPr>
      <xdr:spPr>
        <a:xfrm>
          <a:off x="17106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8" name="楕円 407"/>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9" name="テキスト ボックス 408"/>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22376</xdr:rowOff>
    </xdr:from>
    <xdr:to>
      <xdr:col>73</xdr:col>
      <xdr:colOff>44450</xdr:colOff>
      <xdr:row>44</xdr:row>
      <xdr:rowOff>123976</xdr:rowOff>
    </xdr:to>
    <xdr:sp macro="" textlink="">
      <xdr:nvSpPr>
        <xdr:cNvPr id="410" name="楕円 409"/>
        <xdr:cNvSpPr/>
      </xdr:nvSpPr>
      <xdr:spPr>
        <a:xfrm>
          <a:off x="15240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108753</xdr:rowOff>
    </xdr:from>
    <xdr:ext cx="762000" cy="259045"/>
    <xdr:sp macro="" textlink="">
      <xdr:nvSpPr>
        <xdr:cNvPr id="411" name="テキスト ボックス 410"/>
        <xdr:cNvSpPr txBox="1"/>
      </xdr:nvSpPr>
      <xdr:spPr>
        <a:xfrm>
          <a:off x="14909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2" name="楕円 411"/>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3" name="テキスト ボックス 412"/>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4" name="楕円 413"/>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5" name="テキスト ボックス 414"/>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地方債現在高の大幅な減少、臨時財政対策債を借入しないなど市債発行額を抑制したこと、基金残高が大幅に増加したことなどにより、将来負担比率は令和３年度に引き続き大きく改善した。</a:t>
          </a:r>
        </a:p>
        <a:p>
          <a:r>
            <a:rPr kumimoji="1" lang="ja-JP" altLang="en-US" sz="1300">
              <a:latin typeface="ＭＳ Ｐゴシック" panose="020B0600070205080204" pitchFamily="50" charset="-128"/>
              <a:ea typeface="ＭＳ Ｐゴシック" panose="020B0600070205080204" pitchFamily="50" charset="-128"/>
            </a:rPr>
            <a:t>　今後とも後年度の負担軽減が図られるよう、繰上償還や市債発行額の抑制に取り組んでいく。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16</xdr:row>
      <xdr:rowOff>66403</xdr:rowOff>
    </xdr:to>
    <xdr:cxnSp macro="">
      <xdr:nvCxnSpPr>
        <xdr:cNvPr id="451" name="直線コネクタ 450"/>
        <xdr:cNvCxnSpPr/>
      </xdr:nvCxnSpPr>
      <xdr:spPr>
        <a:xfrm flipV="1">
          <a:off x="16179800" y="260277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66403</xdr:rowOff>
    </xdr:from>
    <xdr:to>
      <xdr:col>77</xdr:col>
      <xdr:colOff>44450</xdr:colOff>
      <xdr:row>17</xdr:row>
      <xdr:rowOff>62139</xdr:rowOff>
    </xdr:to>
    <xdr:cxnSp macro="">
      <xdr:nvCxnSpPr>
        <xdr:cNvPr id="454" name="直線コネクタ 453"/>
        <xdr:cNvCxnSpPr/>
      </xdr:nvCxnSpPr>
      <xdr:spPr>
        <a:xfrm flipV="1">
          <a:off x="15290800" y="2809603"/>
          <a:ext cx="8890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17</xdr:row>
      <xdr:rowOff>62139</xdr:rowOff>
    </xdr:to>
    <xdr:cxnSp macro="">
      <xdr:nvCxnSpPr>
        <xdr:cNvPr id="457" name="直線コネクタ 456"/>
        <xdr:cNvCxnSpPr/>
      </xdr:nvCxnSpPr>
      <xdr:spPr>
        <a:xfrm>
          <a:off x="14401800" y="296127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161199</xdr:rowOff>
    </xdr:from>
    <xdr:to>
      <xdr:col>68</xdr:col>
      <xdr:colOff>152400</xdr:colOff>
      <xdr:row>17</xdr:row>
      <xdr:rowOff>46627</xdr:rowOff>
    </xdr:to>
    <xdr:cxnSp macro="">
      <xdr:nvCxnSpPr>
        <xdr:cNvPr id="460" name="直線コネクタ 459"/>
        <xdr:cNvCxnSpPr/>
      </xdr:nvCxnSpPr>
      <xdr:spPr>
        <a:xfrm>
          <a:off x="13512800" y="2904399"/>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151674</xdr:rowOff>
    </xdr:from>
    <xdr:to>
      <xdr:col>81</xdr:col>
      <xdr:colOff>95250</xdr:colOff>
      <xdr:row>15</xdr:row>
      <xdr:rowOff>81824</xdr:rowOff>
    </xdr:to>
    <xdr:sp macro="" textlink="">
      <xdr:nvSpPr>
        <xdr:cNvPr id="470" name="楕円 469"/>
        <xdr:cNvSpPr/>
      </xdr:nvSpPr>
      <xdr:spPr>
        <a:xfrm>
          <a:off x="169672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123751</xdr:rowOff>
    </xdr:from>
    <xdr:ext cx="762000" cy="259045"/>
    <xdr:sp macro="" textlink="">
      <xdr:nvSpPr>
        <xdr:cNvPr id="471" name="将来負担の状況該当値テキスト"/>
        <xdr:cNvSpPr txBox="1"/>
      </xdr:nvSpPr>
      <xdr:spPr>
        <a:xfrm>
          <a:off x="17106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72" name="楕円 471"/>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73" name="テキスト ボックス 472"/>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74" name="楕円 473"/>
        <xdr:cNvSpPr/>
      </xdr:nvSpPr>
      <xdr:spPr>
        <a:xfrm>
          <a:off x="15240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75" name="テキスト ボックス 474"/>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76" name="楕円 475"/>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107604</xdr:rowOff>
    </xdr:from>
    <xdr:ext cx="762000" cy="259045"/>
    <xdr:sp macro="" textlink="">
      <xdr:nvSpPr>
        <xdr:cNvPr id="477" name="テキスト ボックス 476"/>
        <xdr:cNvSpPr txBox="1"/>
      </xdr:nvSpPr>
      <xdr:spPr>
        <a:xfrm>
          <a:off x="14020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110399</xdr:rowOff>
    </xdr:from>
    <xdr:to>
      <xdr:col>64</xdr:col>
      <xdr:colOff>152400</xdr:colOff>
      <xdr:row>17</xdr:row>
      <xdr:rowOff>40549</xdr:rowOff>
    </xdr:to>
    <xdr:sp macro="" textlink="">
      <xdr:nvSpPr>
        <xdr:cNvPr id="478" name="楕円 477"/>
        <xdr:cNvSpPr/>
      </xdr:nvSpPr>
      <xdr:spPr>
        <a:xfrm>
          <a:off x="13462000" y="2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50726</xdr:rowOff>
    </xdr:from>
    <xdr:ext cx="762000" cy="259045"/>
    <xdr:sp macro="" textlink="">
      <xdr:nvSpPr>
        <xdr:cNvPr id="479" name="テキスト ボックス 478"/>
        <xdr:cNvSpPr txBox="1"/>
      </xdr:nvSpPr>
      <xdr:spPr>
        <a:xfrm>
          <a:off x="13131800" y="262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勤勉手当支給月数の増（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市立図書館の指定管理者制度移行に伴う会計年度任用職員報酬の減（▲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千円）、会計年度任用職員の期末手当支給月数引き下げに伴う減（▲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が人件費の主な変動要因であるが、普通交付税の減額等により、経常人件費は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49276</xdr:rowOff>
    </xdr:to>
    <xdr:cxnSp macro="">
      <xdr:nvCxnSpPr>
        <xdr:cNvPr id="64" name="直線コネクタ 63"/>
        <xdr:cNvCxnSpPr/>
      </xdr:nvCxnSpPr>
      <xdr:spPr>
        <a:xfrm>
          <a:off x="3987800" y="60751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36</xdr:row>
      <xdr:rowOff>76708</xdr:rowOff>
    </xdr:to>
    <xdr:cxnSp macro="">
      <xdr:nvCxnSpPr>
        <xdr:cNvPr id="67" name="直線コネクタ 66"/>
        <xdr:cNvCxnSpPr/>
      </xdr:nvCxnSpPr>
      <xdr:spPr>
        <a:xfrm flipV="1">
          <a:off x="3098800" y="6075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33274</xdr:rowOff>
    </xdr:to>
    <xdr:cxnSp macro="">
      <xdr:nvCxnSpPr>
        <xdr:cNvPr id="70" name="直線コネクタ 69"/>
        <xdr:cNvCxnSpPr/>
      </xdr:nvCxnSpPr>
      <xdr:spPr>
        <a:xfrm flipV="1">
          <a:off x="2209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xdr:cNvCxnSpPr/>
      </xdr:nvCxnSpPr>
      <xdr:spPr>
        <a:xfrm>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駅前に新たにフルオープンした図書館を含む複合施設ミライニの管理委託料、イントラネットの改修委託、ＤＸ関連の委託料の増等により、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今後は物価高騰による光熱水費や施設の維持経費の増も見込まれることから、公共施設の適正化や省エネ機器の導入等を推進していく必要がある。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140607</xdr:rowOff>
    </xdr:to>
    <xdr:cxnSp macro="">
      <xdr:nvCxnSpPr>
        <xdr:cNvPr id="127" name="直線コネクタ 126"/>
        <xdr:cNvCxnSpPr/>
      </xdr:nvCxnSpPr>
      <xdr:spPr>
        <a:xfrm>
          <a:off x="15671800" y="25055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127000</xdr:rowOff>
    </xdr:to>
    <xdr:cxnSp macro="">
      <xdr:nvCxnSpPr>
        <xdr:cNvPr id="130" name="直線コネクタ 129"/>
        <xdr:cNvCxnSpPr/>
      </xdr:nvCxnSpPr>
      <xdr:spPr>
        <a:xfrm flipV="1">
          <a:off x="14782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3" name="直線コネクタ 132"/>
        <xdr:cNvCxnSpPr/>
      </xdr:nvCxnSpPr>
      <xdr:spPr>
        <a:xfrm>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5" name="テキスト ボックス 134"/>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105229</xdr:rowOff>
    </xdr:to>
    <xdr:cxnSp macro="">
      <xdr:nvCxnSpPr>
        <xdr:cNvPr id="136" name="直線コネクタ 135"/>
        <xdr:cNvCxnSpPr/>
      </xdr:nvCxnSpPr>
      <xdr:spPr>
        <a:xfrm>
          <a:off x="13004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38" name="テキスト ボックス 137"/>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0" name="テキスト ボックス 139"/>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48" name="楕円 147"/>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49" name="テキスト ボックス 148"/>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4" name="楕円 153"/>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5" name="テキスト ボックス 154"/>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保育所等入所、扶助児童手当、児童扶養手当等について対象者の減により扶助費は減額となった。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引き続き今後の動向に注視していく必要がある。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92710</xdr:rowOff>
    </xdr:from>
    <xdr:to>
      <xdr:col>24</xdr:col>
      <xdr:colOff>25400</xdr:colOff>
      <xdr:row>53</xdr:row>
      <xdr:rowOff>168910</xdr:rowOff>
    </xdr:to>
    <xdr:cxnSp macro="">
      <xdr:nvCxnSpPr>
        <xdr:cNvPr id="188" name="直線コネクタ 187"/>
        <xdr:cNvCxnSpPr/>
      </xdr:nvCxnSpPr>
      <xdr:spPr>
        <a:xfrm flipV="1">
          <a:off x="3987800" y="9179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168910</xdr:rowOff>
    </xdr:from>
    <xdr:to>
      <xdr:col>19</xdr:col>
      <xdr:colOff>187325</xdr:colOff>
      <xdr:row>54</xdr:row>
      <xdr:rowOff>27940</xdr:rowOff>
    </xdr:to>
    <xdr:cxnSp macro="">
      <xdr:nvCxnSpPr>
        <xdr:cNvPr id="191" name="直線コネクタ 190"/>
        <xdr:cNvCxnSpPr/>
      </xdr:nvCxnSpPr>
      <xdr:spPr>
        <a:xfrm flipV="1">
          <a:off x="3098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27940</xdr:rowOff>
    </xdr:from>
    <xdr:to>
      <xdr:col>15</xdr:col>
      <xdr:colOff>98425</xdr:colOff>
      <xdr:row>55</xdr:row>
      <xdr:rowOff>39370</xdr:rowOff>
    </xdr:to>
    <xdr:cxnSp macro="">
      <xdr:nvCxnSpPr>
        <xdr:cNvPr id="194" name="直線コネクタ 193"/>
        <xdr:cNvCxnSpPr/>
      </xdr:nvCxnSpPr>
      <xdr:spPr>
        <a:xfrm flipV="1">
          <a:off x="2209800" y="9286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39370</xdr:rowOff>
    </xdr:to>
    <xdr:cxnSp macro="">
      <xdr:nvCxnSpPr>
        <xdr:cNvPr id="197" name="直線コネクタ 196"/>
        <xdr:cNvCxnSpPr/>
      </xdr:nvCxnSpPr>
      <xdr:spPr>
        <a:xfrm>
          <a:off x="1320800" y="9339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199" name="テキスト ボックス 198"/>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01" name="テキスト ボックス 200"/>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41910</xdr:rowOff>
    </xdr:from>
    <xdr:to>
      <xdr:col>24</xdr:col>
      <xdr:colOff>76200</xdr:colOff>
      <xdr:row>53</xdr:row>
      <xdr:rowOff>143510</xdr:rowOff>
    </xdr:to>
    <xdr:sp macro="" textlink="">
      <xdr:nvSpPr>
        <xdr:cNvPr id="207" name="楕円 206"/>
        <xdr:cNvSpPr/>
      </xdr:nvSpPr>
      <xdr:spPr>
        <a:xfrm>
          <a:off x="4775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121937</xdr:rowOff>
    </xdr:from>
    <xdr:ext cx="762000" cy="259045"/>
    <xdr:sp macro="" textlink="">
      <xdr:nvSpPr>
        <xdr:cNvPr id="208" name="扶助費該当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118110</xdr:rowOff>
    </xdr:from>
    <xdr:to>
      <xdr:col>20</xdr:col>
      <xdr:colOff>38100</xdr:colOff>
      <xdr:row>54</xdr:row>
      <xdr:rowOff>48260</xdr:rowOff>
    </xdr:to>
    <xdr:sp macro="" textlink="">
      <xdr:nvSpPr>
        <xdr:cNvPr id="209" name="楕円 208"/>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58437</xdr:rowOff>
    </xdr:from>
    <xdr:ext cx="736600" cy="259045"/>
    <xdr:sp macro="" textlink="">
      <xdr:nvSpPr>
        <xdr:cNvPr id="210" name="テキスト ボックス 209"/>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148590</xdr:rowOff>
    </xdr:from>
    <xdr:to>
      <xdr:col>15</xdr:col>
      <xdr:colOff>149225</xdr:colOff>
      <xdr:row>54</xdr:row>
      <xdr:rowOff>78740</xdr:rowOff>
    </xdr:to>
    <xdr:sp macro="" textlink="">
      <xdr:nvSpPr>
        <xdr:cNvPr id="211" name="楕円 210"/>
        <xdr:cNvSpPr/>
      </xdr:nvSpPr>
      <xdr:spPr>
        <a:xfrm>
          <a:off x="3048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88917</xdr:rowOff>
    </xdr:from>
    <xdr:ext cx="762000" cy="259045"/>
    <xdr:sp macro="" textlink="">
      <xdr:nvSpPr>
        <xdr:cNvPr id="212" name="テキスト ボックス 211"/>
        <xdr:cNvSpPr txBox="1"/>
      </xdr:nvSpPr>
      <xdr:spPr>
        <a:xfrm>
          <a:off x="2717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5" name="楕円 21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6" name="テキスト ボックス 21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後期高齢者医療療養給付費負担金、後期高齢者医療事業特別会計繰出金の増により操出金が増額となったことや、地方交付税の減少により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39915</xdr:rowOff>
    </xdr:to>
    <xdr:cxnSp macro="">
      <xdr:nvCxnSpPr>
        <xdr:cNvPr id="251" name="直線コネクタ 250"/>
        <xdr:cNvCxnSpPr/>
      </xdr:nvCxnSpPr>
      <xdr:spPr>
        <a:xfrm>
          <a:off x="15671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135165</xdr:rowOff>
    </xdr:to>
    <xdr:cxnSp macro="">
      <xdr:nvCxnSpPr>
        <xdr:cNvPr id="254" name="直線コネクタ 253"/>
        <xdr:cNvCxnSpPr/>
      </xdr:nvCxnSpPr>
      <xdr:spPr>
        <a:xfrm flipV="1">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135165</xdr:rowOff>
    </xdr:to>
    <xdr:cxnSp macro="">
      <xdr:nvCxnSpPr>
        <xdr:cNvPr id="257" name="直線コネクタ 256"/>
        <xdr:cNvCxnSpPr/>
      </xdr:nvCxnSpPr>
      <xdr:spPr>
        <a:xfrm>
          <a:off x="13893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59" name="テキスト ボックス 258"/>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xdr:cNvCxnSpPr/>
      </xdr:nvCxnSpPr>
      <xdr:spPr>
        <a:xfrm>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消防本部の整備等による酒田地区広域行政組合分賦金の増、公共施設管理者負担金の増などにより経常経費充当一般財源が増額となった。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今後も最終処分場の改修や汚泥再生処理センターの新設等を控えていることから、引き続き動向を注視していくとともに有利な財源の確保に努めていく必要がある。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41</xdr:row>
      <xdr:rowOff>60706</xdr:rowOff>
    </xdr:to>
    <xdr:cxnSp macro="">
      <xdr:nvCxnSpPr>
        <xdr:cNvPr id="310" name="直線コネクタ 309"/>
        <xdr:cNvCxnSpPr/>
      </xdr:nvCxnSpPr>
      <xdr:spPr>
        <a:xfrm>
          <a:off x="15671800" y="68158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129286</xdr:rowOff>
    </xdr:to>
    <xdr:cxnSp macro="">
      <xdr:nvCxnSpPr>
        <xdr:cNvPr id="313" name="直線コネクタ 312"/>
        <xdr:cNvCxnSpPr/>
      </xdr:nvCxnSpPr>
      <xdr:spPr>
        <a:xfrm>
          <a:off x="14782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120142</xdr:rowOff>
    </xdr:to>
    <xdr:cxnSp macro="">
      <xdr:nvCxnSpPr>
        <xdr:cNvPr id="316" name="直線コネクタ 315"/>
        <xdr:cNvCxnSpPr/>
      </xdr:nvCxnSpPr>
      <xdr:spPr>
        <a:xfrm>
          <a:off x="13893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8" name="テキスト ボックス 31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40</xdr:row>
      <xdr:rowOff>30988</xdr:rowOff>
    </xdr:to>
    <xdr:cxnSp macro="">
      <xdr:nvCxnSpPr>
        <xdr:cNvPr id="319" name="直線コネクタ 318"/>
        <xdr:cNvCxnSpPr/>
      </xdr:nvCxnSpPr>
      <xdr:spPr>
        <a:xfrm flipV="1">
          <a:off x="13004800" y="68066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1" name="テキスト ボックス 32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3" name="テキスト ボックス 32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9906</xdr:rowOff>
    </xdr:from>
    <xdr:to>
      <xdr:col>82</xdr:col>
      <xdr:colOff>158750</xdr:colOff>
      <xdr:row>41</xdr:row>
      <xdr:rowOff>111506</xdr:rowOff>
    </xdr:to>
    <xdr:sp macro="" textlink="">
      <xdr:nvSpPr>
        <xdr:cNvPr id="329" name="楕円 328"/>
        <xdr:cNvSpPr/>
      </xdr:nvSpPr>
      <xdr:spPr>
        <a:xfrm>
          <a:off x="16459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89933</xdr:rowOff>
    </xdr:from>
    <xdr:ext cx="762000" cy="259045"/>
    <xdr:sp macro="" textlink="">
      <xdr:nvSpPr>
        <xdr:cNvPr id="330" name="補助費等該当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1" name="楕円 330"/>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2" name="テキスト ボックス 331"/>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33" name="楕円 332"/>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34" name="テキスト ボックス 333"/>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35" name="楕円 334"/>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36" name="テキスト ボックス 335"/>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7" name="楕円 336"/>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8" name="テキスト ボックス 337"/>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繰上償還に取り組むなど償還額が増加したことにより公債費は減額となったが、市債残高も減少しており、今後は公債費の減少が見込まれる。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引き続き、市債発行額の抑制を図り、将来負担額の抑制に取り組んでいく。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149861</xdr:rowOff>
    </xdr:to>
    <xdr:cxnSp macro="">
      <xdr:nvCxnSpPr>
        <xdr:cNvPr id="371" name="直線コネクタ 370"/>
        <xdr:cNvCxnSpPr/>
      </xdr:nvCxnSpPr>
      <xdr:spPr>
        <a:xfrm>
          <a:off x="3987800" y="137515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104139</xdr:rowOff>
    </xdr:to>
    <xdr:cxnSp macro="">
      <xdr:nvCxnSpPr>
        <xdr:cNvPr id="374" name="直線コネクタ 373"/>
        <xdr:cNvCxnSpPr/>
      </xdr:nvCxnSpPr>
      <xdr:spPr>
        <a:xfrm flipV="1">
          <a:off x="3098800" y="13751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119380</xdr:rowOff>
    </xdr:to>
    <xdr:cxnSp macro="">
      <xdr:nvCxnSpPr>
        <xdr:cNvPr id="377" name="直線コネクタ 376"/>
        <xdr:cNvCxnSpPr/>
      </xdr:nvCxnSpPr>
      <xdr:spPr>
        <a:xfrm flipV="1">
          <a:off x="2209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134620</xdr:rowOff>
    </xdr:to>
    <xdr:cxnSp macro="">
      <xdr:nvCxnSpPr>
        <xdr:cNvPr id="380" name="直線コネクタ 379"/>
        <xdr:cNvCxnSpPr/>
      </xdr:nvCxnSpPr>
      <xdr:spPr>
        <a:xfrm flipV="1">
          <a:off x="1320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2" name="テキスト ボックス 381"/>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4" name="テキスト ボックス 383"/>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0" name="楕円 389"/>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91"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2" name="楕円 391"/>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3" name="テキスト ボックス 392"/>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4" name="楕円 393"/>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395" name="テキスト ボックス 394"/>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6" name="楕円 395"/>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397" name="テキスト ボックス 396"/>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8" name="楕円 397"/>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399" name="テキスト ボックス 398"/>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公債費以外に係る経常収支比率は、近年減少傾向にあったものの、人件費、物件費、補助費等の増加や地方交付税の減額により、令和４年度は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ポイントの上昇に転じている。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類似団体の中では比較的数値は低いものの、今後も物価高騰により厳しい状況が続くことが見込まれることから、職員数や公共施設数の適正化の必要性が一層高まっている。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81280</xdr:rowOff>
    </xdr:from>
    <xdr:to>
      <xdr:col>82</xdr:col>
      <xdr:colOff>107950</xdr:colOff>
      <xdr:row>75</xdr:row>
      <xdr:rowOff>62230</xdr:rowOff>
    </xdr:to>
    <xdr:cxnSp macro="">
      <xdr:nvCxnSpPr>
        <xdr:cNvPr id="432" name="直線コネクタ 431"/>
        <xdr:cNvCxnSpPr/>
      </xdr:nvCxnSpPr>
      <xdr:spPr>
        <a:xfrm>
          <a:off x="15671800" y="1242568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81280</xdr:rowOff>
    </xdr:from>
    <xdr:to>
      <xdr:col>78</xdr:col>
      <xdr:colOff>69850</xdr:colOff>
      <xdr:row>73</xdr:row>
      <xdr:rowOff>115570</xdr:rowOff>
    </xdr:to>
    <xdr:cxnSp macro="">
      <xdr:nvCxnSpPr>
        <xdr:cNvPr id="435" name="直線コネクタ 434"/>
        <xdr:cNvCxnSpPr/>
      </xdr:nvCxnSpPr>
      <xdr:spPr>
        <a:xfrm flipV="1">
          <a:off x="14782800" y="12425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1270</xdr:rowOff>
    </xdr:to>
    <xdr:cxnSp macro="">
      <xdr:nvCxnSpPr>
        <xdr:cNvPr id="438" name="直線コネクタ 437"/>
        <xdr:cNvCxnSpPr/>
      </xdr:nvCxnSpPr>
      <xdr:spPr>
        <a:xfrm flipV="1">
          <a:off x="13893800" y="12631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75</xdr:row>
      <xdr:rowOff>1270</xdr:rowOff>
    </xdr:to>
    <xdr:cxnSp macro="">
      <xdr:nvCxnSpPr>
        <xdr:cNvPr id="441" name="直線コネクタ 440"/>
        <xdr:cNvCxnSpPr/>
      </xdr:nvCxnSpPr>
      <xdr:spPr>
        <a:xfrm>
          <a:off x="13004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5" name="テキスト ボックス 444"/>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1" name="楕円 450"/>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2"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30480</xdr:rowOff>
    </xdr:from>
    <xdr:to>
      <xdr:col>78</xdr:col>
      <xdr:colOff>120650</xdr:colOff>
      <xdr:row>72</xdr:row>
      <xdr:rowOff>132080</xdr:rowOff>
    </xdr:to>
    <xdr:sp macro="" textlink="">
      <xdr:nvSpPr>
        <xdr:cNvPr id="453" name="楕円 452"/>
        <xdr:cNvSpPr/>
      </xdr:nvSpPr>
      <xdr:spPr>
        <a:xfrm>
          <a:off x="15621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142257</xdr:rowOff>
    </xdr:from>
    <xdr:ext cx="736600" cy="259045"/>
    <xdr:sp macro="" textlink="">
      <xdr:nvSpPr>
        <xdr:cNvPr id="454" name="テキスト ボックス 453"/>
        <xdr:cNvSpPr txBox="1"/>
      </xdr:nvSpPr>
      <xdr:spPr>
        <a:xfrm>
          <a:off x="15290800" y="1214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5" name="楕円 454"/>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6" name="テキスト ボックス 455"/>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7" name="楕円 456"/>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8" name="テキスト ボックス 457"/>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9" name="楕円 458"/>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60" name="テキスト ボックス 459"/>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49352</xdr:rowOff>
    </xdr:from>
    <xdr:to>
      <xdr:col>29</xdr:col>
      <xdr:colOff>127000</xdr:colOff>
      <xdr:row>14</xdr:row>
      <xdr:rowOff>50998</xdr:rowOff>
    </xdr:to>
    <xdr:cxnSp macro="">
      <xdr:nvCxnSpPr>
        <xdr:cNvPr id="48" name="直線コネクタ 47"/>
        <xdr:cNvCxnSpPr/>
      </xdr:nvCxnSpPr>
      <xdr:spPr bwMode="auto">
        <a:xfrm flipV="1">
          <a:off x="5003800" y="2497277"/>
          <a:ext cx="6477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50998</xdr:rowOff>
    </xdr:from>
    <xdr:to>
      <xdr:col>26</xdr:col>
      <xdr:colOff>50800</xdr:colOff>
      <xdr:row>14</xdr:row>
      <xdr:rowOff>73332</xdr:rowOff>
    </xdr:to>
    <xdr:cxnSp macro="">
      <xdr:nvCxnSpPr>
        <xdr:cNvPr id="51" name="直線コネクタ 50"/>
        <xdr:cNvCxnSpPr/>
      </xdr:nvCxnSpPr>
      <xdr:spPr bwMode="auto">
        <a:xfrm flipV="1">
          <a:off x="4305300" y="2498923"/>
          <a:ext cx="6985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41488</xdr:rowOff>
    </xdr:from>
    <xdr:to>
      <xdr:col>22</xdr:col>
      <xdr:colOff>114300</xdr:colOff>
      <xdr:row>14</xdr:row>
      <xdr:rowOff>73332</xdr:rowOff>
    </xdr:to>
    <xdr:cxnSp macro="">
      <xdr:nvCxnSpPr>
        <xdr:cNvPr id="54" name="直線コネクタ 53"/>
        <xdr:cNvCxnSpPr/>
      </xdr:nvCxnSpPr>
      <xdr:spPr bwMode="auto">
        <a:xfrm>
          <a:off x="3606800" y="2489413"/>
          <a:ext cx="6985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66778</xdr:rowOff>
    </xdr:from>
    <xdr:ext cx="762000" cy="259045"/>
    <xdr:sp macro="" textlink="">
      <xdr:nvSpPr>
        <xdr:cNvPr id="56" name="テキスト ボックス 55"/>
        <xdr:cNvSpPr txBox="1"/>
      </xdr:nvSpPr>
      <xdr:spPr>
        <a:xfrm>
          <a:off x="39243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41488</xdr:rowOff>
    </xdr:from>
    <xdr:to>
      <xdr:col>18</xdr:col>
      <xdr:colOff>177800</xdr:colOff>
      <xdr:row>14</xdr:row>
      <xdr:rowOff>119144</xdr:rowOff>
    </xdr:to>
    <xdr:cxnSp macro="">
      <xdr:nvCxnSpPr>
        <xdr:cNvPr id="57" name="直線コネクタ 56"/>
        <xdr:cNvCxnSpPr/>
      </xdr:nvCxnSpPr>
      <xdr:spPr bwMode="auto">
        <a:xfrm flipV="1">
          <a:off x="2908300" y="2489413"/>
          <a:ext cx="698500" cy="77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82506</xdr:rowOff>
    </xdr:from>
    <xdr:ext cx="762000" cy="259045"/>
    <xdr:sp macro="" textlink="">
      <xdr:nvSpPr>
        <xdr:cNvPr id="59" name="テキスト ボックス 58"/>
        <xdr:cNvSpPr txBox="1"/>
      </xdr:nvSpPr>
      <xdr:spPr>
        <a:xfrm>
          <a:off x="32258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118602</xdr:rowOff>
    </xdr:from>
    <xdr:ext cx="762000" cy="259045"/>
    <xdr:sp macro="" textlink="">
      <xdr:nvSpPr>
        <xdr:cNvPr id="61" name="テキスト ボックス 60"/>
        <xdr:cNvSpPr txBox="1"/>
      </xdr:nvSpPr>
      <xdr:spPr>
        <a:xfrm>
          <a:off x="2527300" y="27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170002</xdr:rowOff>
    </xdr:from>
    <xdr:to>
      <xdr:col>29</xdr:col>
      <xdr:colOff>177800</xdr:colOff>
      <xdr:row>14</xdr:row>
      <xdr:rowOff>100152</xdr:rowOff>
    </xdr:to>
    <xdr:sp macro="" textlink="">
      <xdr:nvSpPr>
        <xdr:cNvPr id="67" name="楕円 66"/>
        <xdr:cNvSpPr/>
      </xdr:nvSpPr>
      <xdr:spPr bwMode="auto">
        <a:xfrm>
          <a:off x="5600700" y="244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15079</xdr:rowOff>
    </xdr:from>
    <xdr:ext cx="762000" cy="259045"/>
    <xdr:sp macro="" textlink="">
      <xdr:nvSpPr>
        <xdr:cNvPr id="68" name="人口1人当たり決算額の推移該当値テキスト130"/>
        <xdr:cNvSpPr txBox="1"/>
      </xdr:nvSpPr>
      <xdr:spPr>
        <a:xfrm>
          <a:off x="5740400" y="22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198</xdr:rowOff>
    </xdr:from>
    <xdr:to>
      <xdr:col>26</xdr:col>
      <xdr:colOff>101600</xdr:colOff>
      <xdr:row>14</xdr:row>
      <xdr:rowOff>101798</xdr:rowOff>
    </xdr:to>
    <xdr:sp macro="" textlink="">
      <xdr:nvSpPr>
        <xdr:cNvPr id="69" name="楕円 68"/>
        <xdr:cNvSpPr/>
      </xdr:nvSpPr>
      <xdr:spPr bwMode="auto">
        <a:xfrm>
          <a:off x="4953000" y="244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111975</xdr:rowOff>
    </xdr:from>
    <xdr:ext cx="736600" cy="259045"/>
    <xdr:sp macro="" textlink="">
      <xdr:nvSpPr>
        <xdr:cNvPr id="70" name="テキスト ボックス 69"/>
        <xdr:cNvSpPr txBox="1"/>
      </xdr:nvSpPr>
      <xdr:spPr>
        <a:xfrm>
          <a:off x="4622800" y="221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22532</xdr:rowOff>
    </xdr:from>
    <xdr:to>
      <xdr:col>22</xdr:col>
      <xdr:colOff>165100</xdr:colOff>
      <xdr:row>14</xdr:row>
      <xdr:rowOff>124132</xdr:rowOff>
    </xdr:to>
    <xdr:sp macro="" textlink="">
      <xdr:nvSpPr>
        <xdr:cNvPr id="71" name="楕円 70"/>
        <xdr:cNvSpPr/>
      </xdr:nvSpPr>
      <xdr:spPr bwMode="auto">
        <a:xfrm>
          <a:off x="4254500" y="247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134309</xdr:rowOff>
    </xdr:from>
    <xdr:ext cx="762000" cy="259045"/>
    <xdr:sp macro="" textlink="">
      <xdr:nvSpPr>
        <xdr:cNvPr id="72" name="テキスト ボックス 71"/>
        <xdr:cNvSpPr txBox="1"/>
      </xdr:nvSpPr>
      <xdr:spPr>
        <a:xfrm>
          <a:off x="3924300" y="2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162138</xdr:rowOff>
    </xdr:from>
    <xdr:to>
      <xdr:col>19</xdr:col>
      <xdr:colOff>38100</xdr:colOff>
      <xdr:row>14</xdr:row>
      <xdr:rowOff>92288</xdr:rowOff>
    </xdr:to>
    <xdr:sp macro="" textlink="">
      <xdr:nvSpPr>
        <xdr:cNvPr id="73" name="楕円 72"/>
        <xdr:cNvSpPr/>
      </xdr:nvSpPr>
      <xdr:spPr bwMode="auto">
        <a:xfrm>
          <a:off x="3556000" y="243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102465</xdr:rowOff>
    </xdr:from>
    <xdr:ext cx="762000" cy="259045"/>
    <xdr:sp macro="" textlink="">
      <xdr:nvSpPr>
        <xdr:cNvPr id="74" name="テキスト ボックス 73"/>
        <xdr:cNvSpPr txBox="1"/>
      </xdr:nvSpPr>
      <xdr:spPr>
        <a:xfrm>
          <a:off x="3225800" y="220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68344</xdr:rowOff>
    </xdr:from>
    <xdr:to>
      <xdr:col>15</xdr:col>
      <xdr:colOff>101600</xdr:colOff>
      <xdr:row>14</xdr:row>
      <xdr:rowOff>169944</xdr:rowOff>
    </xdr:to>
    <xdr:sp macro="" textlink="">
      <xdr:nvSpPr>
        <xdr:cNvPr id="75" name="楕円 74"/>
        <xdr:cNvSpPr/>
      </xdr:nvSpPr>
      <xdr:spPr bwMode="auto">
        <a:xfrm>
          <a:off x="2857500" y="251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8671</xdr:rowOff>
    </xdr:from>
    <xdr:ext cx="762000" cy="259045"/>
    <xdr:sp macro="" textlink="">
      <xdr:nvSpPr>
        <xdr:cNvPr id="76" name="テキスト ボックス 75"/>
        <xdr:cNvSpPr txBox="1"/>
      </xdr:nvSpPr>
      <xdr:spPr>
        <a:xfrm>
          <a:off x="2527300" y="228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302946</xdr:rowOff>
    </xdr:from>
    <xdr:to>
      <xdr:col>29</xdr:col>
      <xdr:colOff>127000</xdr:colOff>
      <xdr:row>33</xdr:row>
      <xdr:rowOff>333388</xdr:rowOff>
    </xdr:to>
    <xdr:cxnSp macro="">
      <xdr:nvCxnSpPr>
        <xdr:cNvPr id="109" name="直線コネクタ 108"/>
        <xdr:cNvCxnSpPr/>
      </xdr:nvCxnSpPr>
      <xdr:spPr bwMode="auto">
        <a:xfrm>
          <a:off x="5003800" y="6227496"/>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302946</xdr:rowOff>
    </xdr:from>
    <xdr:to>
      <xdr:col>26</xdr:col>
      <xdr:colOff>50800</xdr:colOff>
      <xdr:row>34</xdr:row>
      <xdr:rowOff>25692</xdr:rowOff>
    </xdr:to>
    <xdr:cxnSp macro="">
      <xdr:nvCxnSpPr>
        <xdr:cNvPr id="112" name="直線コネクタ 111"/>
        <xdr:cNvCxnSpPr/>
      </xdr:nvCxnSpPr>
      <xdr:spPr bwMode="auto">
        <a:xfrm flipV="1">
          <a:off x="4305300" y="6227496"/>
          <a:ext cx="698500" cy="6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15405</xdr:rowOff>
    </xdr:from>
    <xdr:to>
      <xdr:col>22</xdr:col>
      <xdr:colOff>114300</xdr:colOff>
      <xdr:row>34</xdr:row>
      <xdr:rowOff>25692</xdr:rowOff>
    </xdr:to>
    <xdr:cxnSp macro="">
      <xdr:nvCxnSpPr>
        <xdr:cNvPr id="115" name="直線コネクタ 114"/>
        <xdr:cNvCxnSpPr/>
      </xdr:nvCxnSpPr>
      <xdr:spPr bwMode="auto">
        <a:xfrm>
          <a:off x="3606800" y="6282855"/>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16501</xdr:rowOff>
    </xdr:from>
    <xdr:ext cx="762000" cy="259045"/>
    <xdr:sp macro="" textlink="">
      <xdr:nvSpPr>
        <xdr:cNvPr id="117" name="テキスト ボックス 116"/>
        <xdr:cNvSpPr txBox="1"/>
      </xdr:nvSpPr>
      <xdr:spPr>
        <a:xfrm>
          <a:off x="39243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15405</xdr:rowOff>
    </xdr:from>
    <xdr:to>
      <xdr:col>18</xdr:col>
      <xdr:colOff>177800</xdr:colOff>
      <xdr:row>34</xdr:row>
      <xdr:rowOff>49428</xdr:rowOff>
    </xdr:to>
    <xdr:cxnSp macro="">
      <xdr:nvCxnSpPr>
        <xdr:cNvPr id="118" name="直線コネクタ 117"/>
        <xdr:cNvCxnSpPr/>
      </xdr:nvCxnSpPr>
      <xdr:spPr bwMode="auto">
        <a:xfrm flipV="1">
          <a:off x="2908300" y="6282855"/>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332350</xdr:rowOff>
    </xdr:from>
    <xdr:ext cx="762000" cy="259045"/>
    <xdr:sp macro="" textlink="">
      <xdr:nvSpPr>
        <xdr:cNvPr id="120" name="テキスト ボックス 119"/>
        <xdr:cNvSpPr txBox="1"/>
      </xdr:nvSpPr>
      <xdr:spPr>
        <a:xfrm>
          <a:off x="32258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334484</xdr:rowOff>
    </xdr:from>
    <xdr:ext cx="762000" cy="259045"/>
    <xdr:sp macro="" textlink="">
      <xdr:nvSpPr>
        <xdr:cNvPr id="122" name="テキスト ボックス 121"/>
        <xdr:cNvSpPr txBox="1"/>
      </xdr:nvSpPr>
      <xdr:spPr>
        <a:xfrm>
          <a:off x="2527300" y="66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282588</xdr:rowOff>
    </xdr:from>
    <xdr:to>
      <xdr:col>29</xdr:col>
      <xdr:colOff>177800</xdr:colOff>
      <xdr:row>34</xdr:row>
      <xdr:rowOff>41288</xdr:rowOff>
    </xdr:to>
    <xdr:sp macro="" textlink="">
      <xdr:nvSpPr>
        <xdr:cNvPr id="128" name="楕円 127"/>
        <xdr:cNvSpPr/>
      </xdr:nvSpPr>
      <xdr:spPr bwMode="auto">
        <a:xfrm>
          <a:off x="5600700" y="620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127665</xdr:rowOff>
    </xdr:from>
    <xdr:ext cx="762000" cy="259045"/>
    <xdr:sp macro="" textlink="">
      <xdr:nvSpPr>
        <xdr:cNvPr id="129" name="人口1人当たり決算額の推移該当値テキスト445"/>
        <xdr:cNvSpPr txBox="1"/>
      </xdr:nvSpPr>
      <xdr:spPr>
        <a:xfrm>
          <a:off x="5740400" y="605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252146</xdr:rowOff>
    </xdr:from>
    <xdr:to>
      <xdr:col>26</xdr:col>
      <xdr:colOff>101600</xdr:colOff>
      <xdr:row>34</xdr:row>
      <xdr:rowOff>10846</xdr:rowOff>
    </xdr:to>
    <xdr:sp macro="" textlink="">
      <xdr:nvSpPr>
        <xdr:cNvPr id="130" name="楕円 129"/>
        <xdr:cNvSpPr/>
      </xdr:nvSpPr>
      <xdr:spPr bwMode="auto">
        <a:xfrm>
          <a:off x="4953000" y="61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21023</xdr:rowOff>
    </xdr:from>
    <xdr:ext cx="736600" cy="259045"/>
    <xdr:sp macro="" textlink="">
      <xdr:nvSpPr>
        <xdr:cNvPr id="131" name="テキスト ボックス 130"/>
        <xdr:cNvSpPr txBox="1"/>
      </xdr:nvSpPr>
      <xdr:spPr>
        <a:xfrm>
          <a:off x="4622800" y="594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317792</xdr:rowOff>
    </xdr:from>
    <xdr:to>
      <xdr:col>22</xdr:col>
      <xdr:colOff>165100</xdr:colOff>
      <xdr:row>34</xdr:row>
      <xdr:rowOff>76492</xdr:rowOff>
    </xdr:to>
    <xdr:sp macro="" textlink="">
      <xdr:nvSpPr>
        <xdr:cNvPr id="132" name="楕円 131"/>
        <xdr:cNvSpPr/>
      </xdr:nvSpPr>
      <xdr:spPr bwMode="auto">
        <a:xfrm>
          <a:off x="4254500" y="62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86669</xdr:rowOff>
    </xdr:from>
    <xdr:ext cx="762000" cy="259045"/>
    <xdr:sp macro="" textlink="">
      <xdr:nvSpPr>
        <xdr:cNvPr id="133" name="テキスト ボックス 132"/>
        <xdr:cNvSpPr txBox="1"/>
      </xdr:nvSpPr>
      <xdr:spPr>
        <a:xfrm>
          <a:off x="3924300" y="60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307505</xdr:rowOff>
    </xdr:from>
    <xdr:to>
      <xdr:col>19</xdr:col>
      <xdr:colOff>38100</xdr:colOff>
      <xdr:row>34</xdr:row>
      <xdr:rowOff>66205</xdr:rowOff>
    </xdr:to>
    <xdr:sp macro="" textlink="">
      <xdr:nvSpPr>
        <xdr:cNvPr id="134" name="楕円 133"/>
        <xdr:cNvSpPr/>
      </xdr:nvSpPr>
      <xdr:spPr bwMode="auto">
        <a:xfrm>
          <a:off x="3556000" y="623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76382</xdr:rowOff>
    </xdr:from>
    <xdr:ext cx="762000" cy="259045"/>
    <xdr:sp macro="" textlink="">
      <xdr:nvSpPr>
        <xdr:cNvPr id="135" name="テキスト ボックス 134"/>
        <xdr:cNvSpPr txBox="1"/>
      </xdr:nvSpPr>
      <xdr:spPr>
        <a:xfrm>
          <a:off x="3225800" y="60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341528</xdr:rowOff>
    </xdr:from>
    <xdr:to>
      <xdr:col>15</xdr:col>
      <xdr:colOff>101600</xdr:colOff>
      <xdr:row>34</xdr:row>
      <xdr:rowOff>100228</xdr:rowOff>
    </xdr:to>
    <xdr:sp macro="" textlink="">
      <xdr:nvSpPr>
        <xdr:cNvPr id="136" name="楕円 135"/>
        <xdr:cNvSpPr/>
      </xdr:nvSpPr>
      <xdr:spPr bwMode="auto">
        <a:xfrm>
          <a:off x="2857500" y="626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110405</xdr:rowOff>
    </xdr:from>
    <xdr:ext cx="762000" cy="259045"/>
    <xdr:sp macro="" textlink="">
      <xdr:nvSpPr>
        <xdr:cNvPr id="137" name="テキスト ボックス 136"/>
        <xdr:cNvSpPr txBox="1"/>
      </xdr:nvSpPr>
      <xdr:spPr>
        <a:xfrm>
          <a:off x="2527300" y="60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56764</xdr:rowOff>
    </xdr:from>
    <xdr:to>
      <xdr:col>24</xdr:col>
      <xdr:colOff>63500</xdr:colOff>
      <xdr:row>34</xdr:row>
      <xdr:rowOff>76858</xdr:rowOff>
    </xdr:to>
    <xdr:cxnSp macro="">
      <xdr:nvCxnSpPr>
        <xdr:cNvPr id="59" name="直線コネクタ 58"/>
        <xdr:cNvCxnSpPr/>
      </xdr:nvCxnSpPr>
      <xdr:spPr>
        <a:xfrm>
          <a:off x="3797300" y="5886064"/>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56764</xdr:rowOff>
    </xdr:from>
    <xdr:to>
      <xdr:col>19</xdr:col>
      <xdr:colOff>177800</xdr:colOff>
      <xdr:row>34</xdr:row>
      <xdr:rowOff>93020</xdr:rowOff>
    </xdr:to>
    <xdr:cxnSp macro="">
      <xdr:nvCxnSpPr>
        <xdr:cNvPr id="62" name="直線コネクタ 61"/>
        <xdr:cNvCxnSpPr/>
      </xdr:nvCxnSpPr>
      <xdr:spPr>
        <a:xfrm flipV="1">
          <a:off x="2908300" y="5886064"/>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2129</xdr:rowOff>
    </xdr:from>
    <xdr:to>
      <xdr:col>15</xdr:col>
      <xdr:colOff>50800</xdr:colOff>
      <xdr:row>34</xdr:row>
      <xdr:rowOff>93020</xdr:rowOff>
    </xdr:to>
    <xdr:cxnSp macro="">
      <xdr:nvCxnSpPr>
        <xdr:cNvPr id="65" name="直線コネクタ 64"/>
        <xdr:cNvCxnSpPr/>
      </xdr:nvCxnSpPr>
      <xdr:spPr>
        <a:xfrm>
          <a:off x="2019300" y="583142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29196</xdr:rowOff>
    </xdr:from>
    <xdr:ext cx="534377" cy="259045"/>
    <xdr:sp macro="" textlink="">
      <xdr:nvSpPr>
        <xdr:cNvPr id="67" name="テキスト ボックス 66"/>
        <xdr:cNvSpPr txBox="1"/>
      </xdr:nvSpPr>
      <xdr:spPr>
        <a:xfrm>
          <a:off x="2641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2129</xdr:rowOff>
    </xdr:from>
    <xdr:to>
      <xdr:col>10</xdr:col>
      <xdr:colOff>114300</xdr:colOff>
      <xdr:row>34</xdr:row>
      <xdr:rowOff>38133</xdr:rowOff>
    </xdr:to>
    <xdr:cxnSp macro="">
      <xdr:nvCxnSpPr>
        <xdr:cNvPr id="68" name="直線コネクタ 67"/>
        <xdr:cNvCxnSpPr/>
      </xdr:nvCxnSpPr>
      <xdr:spPr>
        <a:xfrm flipV="1">
          <a:off x="1130300" y="583142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150995</xdr:rowOff>
    </xdr:from>
    <xdr:ext cx="534377" cy="259045"/>
    <xdr:sp macro="" textlink="">
      <xdr:nvSpPr>
        <xdr:cNvPr id="70" name="テキスト ボックス 69"/>
        <xdr:cNvSpPr txBox="1"/>
      </xdr:nvSpPr>
      <xdr:spPr>
        <a:xfrm>
          <a:off x="1752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162448</xdr:rowOff>
    </xdr:from>
    <xdr:ext cx="534377" cy="259045"/>
    <xdr:sp macro="" textlink="">
      <xdr:nvSpPr>
        <xdr:cNvPr id="72" name="テキスト ボックス 71"/>
        <xdr:cNvSpPr txBox="1"/>
      </xdr:nvSpPr>
      <xdr:spPr>
        <a:xfrm>
          <a:off x="863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26058</xdr:rowOff>
    </xdr:from>
    <xdr:to>
      <xdr:col>24</xdr:col>
      <xdr:colOff>114300</xdr:colOff>
      <xdr:row>34</xdr:row>
      <xdr:rowOff>127658</xdr:rowOff>
    </xdr:to>
    <xdr:sp macro="" textlink="">
      <xdr:nvSpPr>
        <xdr:cNvPr id="78" name="楕円 77"/>
        <xdr:cNvSpPr/>
      </xdr:nvSpPr>
      <xdr:spPr>
        <a:xfrm>
          <a:off x="4584700" y="58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48935</xdr:rowOff>
    </xdr:from>
    <xdr:ext cx="534377" cy="259045"/>
    <xdr:sp macro="" textlink="">
      <xdr:nvSpPr>
        <xdr:cNvPr id="79" name="人件費該当値テキスト"/>
        <xdr:cNvSpPr txBox="1"/>
      </xdr:nvSpPr>
      <xdr:spPr>
        <a:xfrm>
          <a:off x="4686300" y="57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5964</xdr:rowOff>
    </xdr:from>
    <xdr:to>
      <xdr:col>20</xdr:col>
      <xdr:colOff>38100</xdr:colOff>
      <xdr:row>34</xdr:row>
      <xdr:rowOff>107564</xdr:rowOff>
    </xdr:to>
    <xdr:sp macro="" textlink="">
      <xdr:nvSpPr>
        <xdr:cNvPr id="80" name="楕円 79"/>
        <xdr:cNvSpPr/>
      </xdr:nvSpPr>
      <xdr:spPr>
        <a:xfrm>
          <a:off x="3746500" y="5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124091</xdr:rowOff>
    </xdr:from>
    <xdr:ext cx="534377" cy="259045"/>
    <xdr:sp macro="" textlink="">
      <xdr:nvSpPr>
        <xdr:cNvPr id="81" name="テキスト ボックス 80"/>
        <xdr:cNvSpPr txBox="1"/>
      </xdr:nvSpPr>
      <xdr:spPr>
        <a:xfrm>
          <a:off x="3530111" y="56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42220</xdr:rowOff>
    </xdr:from>
    <xdr:to>
      <xdr:col>15</xdr:col>
      <xdr:colOff>101600</xdr:colOff>
      <xdr:row>34</xdr:row>
      <xdr:rowOff>143820</xdr:rowOff>
    </xdr:to>
    <xdr:sp macro="" textlink="">
      <xdr:nvSpPr>
        <xdr:cNvPr id="82" name="楕円 81"/>
        <xdr:cNvSpPr/>
      </xdr:nvSpPr>
      <xdr:spPr>
        <a:xfrm>
          <a:off x="2857500" y="58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160347</xdr:rowOff>
    </xdr:from>
    <xdr:ext cx="534377" cy="259045"/>
    <xdr:sp macro="" textlink="">
      <xdr:nvSpPr>
        <xdr:cNvPr id="83" name="テキスト ボックス 82"/>
        <xdr:cNvSpPr txBox="1"/>
      </xdr:nvSpPr>
      <xdr:spPr>
        <a:xfrm>
          <a:off x="2641111" y="5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122779</xdr:rowOff>
    </xdr:from>
    <xdr:to>
      <xdr:col>10</xdr:col>
      <xdr:colOff>165100</xdr:colOff>
      <xdr:row>34</xdr:row>
      <xdr:rowOff>52929</xdr:rowOff>
    </xdr:to>
    <xdr:sp macro="" textlink="">
      <xdr:nvSpPr>
        <xdr:cNvPr id="84" name="楕円 83"/>
        <xdr:cNvSpPr/>
      </xdr:nvSpPr>
      <xdr:spPr>
        <a:xfrm>
          <a:off x="1968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69456</xdr:rowOff>
    </xdr:from>
    <xdr:ext cx="534377" cy="259045"/>
    <xdr:sp macro="" textlink="">
      <xdr:nvSpPr>
        <xdr:cNvPr id="85" name="テキスト ボックス 84"/>
        <xdr:cNvSpPr txBox="1"/>
      </xdr:nvSpPr>
      <xdr:spPr>
        <a:xfrm>
          <a:off x="1752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158783</xdr:rowOff>
    </xdr:from>
    <xdr:to>
      <xdr:col>6</xdr:col>
      <xdr:colOff>38100</xdr:colOff>
      <xdr:row>34</xdr:row>
      <xdr:rowOff>88933</xdr:rowOff>
    </xdr:to>
    <xdr:sp macro="" textlink="">
      <xdr:nvSpPr>
        <xdr:cNvPr id="86" name="楕円 85"/>
        <xdr:cNvSpPr/>
      </xdr:nvSpPr>
      <xdr:spPr>
        <a:xfrm>
          <a:off x="1079500" y="58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105460</xdr:rowOff>
    </xdr:from>
    <xdr:ext cx="534377" cy="259045"/>
    <xdr:sp macro="" textlink="">
      <xdr:nvSpPr>
        <xdr:cNvPr id="87" name="テキスト ボックス 86"/>
        <xdr:cNvSpPr txBox="1"/>
      </xdr:nvSpPr>
      <xdr:spPr>
        <a:xfrm>
          <a:off x="863111" y="55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79742</xdr:rowOff>
    </xdr:from>
    <xdr:to>
      <xdr:col>24</xdr:col>
      <xdr:colOff>63500</xdr:colOff>
      <xdr:row>55</xdr:row>
      <xdr:rowOff>148224</xdr:rowOff>
    </xdr:to>
    <xdr:cxnSp macro="">
      <xdr:nvCxnSpPr>
        <xdr:cNvPr id="119" name="直線コネクタ 118"/>
        <xdr:cNvCxnSpPr/>
      </xdr:nvCxnSpPr>
      <xdr:spPr>
        <a:xfrm flipV="1">
          <a:off x="3797300" y="9509492"/>
          <a:ext cx="838200" cy="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148224</xdr:rowOff>
    </xdr:from>
    <xdr:to>
      <xdr:col>19</xdr:col>
      <xdr:colOff>177800</xdr:colOff>
      <xdr:row>56</xdr:row>
      <xdr:rowOff>59265</xdr:rowOff>
    </xdr:to>
    <xdr:cxnSp macro="">
      <xdr:nvCxnSpPr>
        <xdr:cNvPr id="122" name="直線コネクタ 121"/>
        <xdr:cNvCxnSpPr/>
      </xdr:nvCxnSpPr>
      <xdr:spPr>
        <a:xfrm flipV="1">
          <a:off x="2908300" y="9577974"/>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59265</xdr:rowOff>
    </xdr:from>
    <xdr:to>
      <xdr:col>15</xdr:col>
      <xdr:colOff>50800</xdr:colOff>
      <xdr:row>57</xdr:row>
      <xdr:rowOff>105280</xdr:rowOff>
    </xdr:to>
    <xdr:cxnSp macro="">
      <xdr:nvCxnSpPr>
        <xdr:cNvPr id="125" name="直線コネクタ 124"/>
        <xdr:cNvCxnSpPr/>
      </xdr:nvCxnSpPr>
      <xdr:spPr>
        <a:xfrm flipV="1">
          <a:off x="2019300" y="9660465"/>
          <a:ext cx="889000" cy="2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29853</xdr:rowOff>
    </xdr:from>
    <xdr:ext cx="534377" cy="259045"/>
    <xdr:sp macro="" textlink="">
      <xdr:nvSpPr>
        <xdr:cNvPr id="127" name="テキスト ボックス 126"/>
        <xdr:cNvSpPr txBox="1"/>
      </xdr:nvSpPr>
      <xdr:spPr>
        <a:xfrm>
          <a:off x="2641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105280</xdr:rowOff>
    </xdr:from>
    <xdr:to>
      <xdr:col>10</xdr:col>
      <xdr:colOff>114300</xdr:colOff>
      <xdr:row>57</xdr:row>
      <xdr:rowOff>138508</xdr:rowOff>
    </xdr:to>
    <xdr:cxnSp macro="">
      <xdr:nvCxnSpPr>
        <xdr:cNvPr id="128" name="直線コネクタ 127"/>
        <xdr:cNvCxnSpPr/>
      </xdr:nvCxnSpPr>
      <xdr:spPr>
        <a:xfrm flipV="1">
          <a:off x="1130300" y="9877930"/>
          <a:ext cx="889000" cy="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28942</xdr:rowOff>
    </xdr:from>
    <xdr:to>
      <xdr:col>24</xdr:col>
      <xdr:colOff>114300</xdr:colOff>
      <xdr:row>55</xdr:row>
      <xdr:rowOff>130542</xdr:rowOff>
    </xdr:to>
    <xdr:sp macro="" textlink="">
      <xdr:nvSpPr>
        <xdr:cNvPr id="138" name="楕円 137"/>
        <xdr:cNvSpPr/>
      </xdr:nvSpPr>
      <xdr:spPr>
        <a:xfrm>
          <a:off x="45847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51819</xdr:rowOff>
    </xdr:from>
    <xdr:ext cx="534377" cy="259045"/>
    <xdr:sp macro="" textlink="">
      <xdr:nvSpPr>
        <xdr:cNvPr id="139" name="物件費該当値テキスト"/>
        <xdr:cNvSpPr txBox="1"/>
      </xdr:nvSpPr>
      <xdr:spPr>
        <a:xfrm>
          <a:off x="4686300" y="9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97424</xdr:rowOff>
    </xdr:from>
    <xdr:to>
      <xdr:col>20</xdr:col>
      <xdr:colOff>38100</xdr:colOff>
      <xdr:row>56</xdr:row>
      <xdr:rowOff>27574</xdr:rowOff>
    </xdr:to>
    <xdr:sp macro="" textlink="">
      <xdr:nvSpPr>
        <xdr:cNvPr id="140" name="楕円 139"/>
        <xdr:cNvSpPr/>
      </xdr:nvSpPr>
      <xdr:spPr>
        <a:xfrm>
          <a:off x="3746500" y="9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44101</xdr:rowOff>
    </xdr:from>
    <xdr:ext cx="534377" cy="259045"/>
    <xdr:sp macro="" textlink="">
      <xdr:nvSpPr>
        <xdr:cNvPr id="141" name="テキスト ボックス 140"/>
        <xdr:cNvSpPr txBox="1"/>
      </xdr:nvSpPr>
      <xdr:spPr>
        <a:xfrm>
          <a:off x="3530111" y="93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8465</xdr:rowOff>
    </xdr:from>
    <xdr:to>
      <xdr:col>15</xdr:col>
      <xdr:colOff>101600</xdr:colOff>
      <xdr:row>56</xdr:row>
      <xdr:rowOff>110065</xdr:rowOff>
    </xdr:to>
    <xdr:sp macro="" textlink="">
      <xdr:nvSpPr>
        <xdr:cNvPr id="142" name="楕円 141"/>
        <xdr:cNvSpPr/>
      </xdr:nvSpPr>
      <xdr:spPr>
        <a:xfrm>
          <a:off x="2857500" y="96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126592</xdr:rowOff>
    </xdr:from>
    <xdr:ext cx="534377" cy="259045"/>
    <xdr:sp macro="" textlink="">
      <xdr:nvSpPr>
        <xdr:cNvPr id="143" name="テキスト ボックス 142"/>
        <xdr:cNvSpPr txBox="1"/>
      </xdr:nvSpPr>
      <xdr:spPr>
        <a:xfrm>
          <a:off x="2641111" y="93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54480</xdr:rowOff>
    </xdr:from>
    <xdr:to>
      <xdr:col>10</xdr:col>
      <xdr:colOff>165100</xdr:colOff>
      <xdr:row>57</xdr:row>
      <xdr:rowOff>156080</xdr:rowOff>
    </xdr:to>
    <xdr:sp macro="" textlink="">
      <xdr:nvSpPr>
        <xdr:cNvPr id="144" name="楕円 143"/>
        <xdr:cNvSpPr/>
      </xdr:nvSpPr>
      <xdr:spPr>
        <a:xfrm>
          <a:off x="1968500" y="98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147207</xdr:rowOff>
    </xdr:from>
    <xdr:ext cx="534377" cy="259045"/>
    <xdr:sp macro="" textlink="">
      <xdr:nvSpPr>
        <xdr:cNvPr id="145" name="テキスト ボックス 144"/>
        <xdr:cNvSpPr txBox="1"/>
      </xdr:nvSpPr>
      <xdr:spPr>
        <a:xfrm>
          <a:off x="1752111" y="991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87708</xdr:rowOff>
    </xdr:from>
    <xdr:to>
      <xdr:col>6</xdr:col>
      <xdr:colOff>38100</xdr:colOff>
      <xdr:row>58</xdr:row>
      <xdr:rowOff>17858</xdr:rowOff>
    </xdr:to>
    <xdr:sp macro="" textlink="">
      <xdr:nvSpPr>
        <xdr:cNvPr id="146" name="楕円 145"/>
        <xdr:cNvSpPr/>
      </xdr:nvSpPr>
      <xdr:spPr>
        <a:xfrm>
          <a:off x="1079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8985</xdr:rowOff>
    </xdr:from>
    <xdr:ext cx="534377" cy="259045"/>
    <xdr:sp macro="" textlink="">
      <xdr:nvSpPr>
        <xdr:cNvPr id="147" name="テキスト ボックス 146"/>
        <xdr:cNvSpPr txBox="1"/>
      </xdr:nvSpPr>
      <xdr:spPr>
        <a:xfrm>
          <a:off x="863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59096</xdr:rowOff>
    </xdr:from>
    <xdr:to>
      <xdr:col>24</xdr:col>
      <xdr:colOff>63500</xdr:colOff>
      <xdr:row>76</xdr:row>
      <xdr:rowOff>63348</xdr:rowOff>
    </xdr:to>
    <xdr:cxnSp macro="">
      <xdr:nvCxnSpPr>
        <xdr:cNvPr id="174" name="直線コネクタ 173"/>
        <xdr:cNvCxnSpPr/>
      </xdr:nvCxnSpPr>
      <xdr:spPr>
        <a:xfrm>
          <a:off x="3797300" y="12917846"/>
          <a:ext cx="838200" cy="17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59096</xdr:rowOff>
    </xdr:from>
    <xdr:to>
      <xdr:col>19</xdr:col>
      <xdr:colOff>177800</xdr:colOff>
      <xdr:row>76</xdr:row>
      <xdr:rowOff>64033</xdr:rowOff>
    </xdr:to>
    <xdr:cxnSp macro="">
      <xdr:nvCxnSpPr>
        <xdr:cNvPr id="177" name="直線コネクタ 176"/>
        <xdr:cNvCxnSpPr/>
      </xdr:nvCxnSpPr>
      <xdr:spPr>
        <a:xfrm flipV="1">
          <a:off x="2908300" y="12917846"/>
          <a:ext cx="889000" cy="17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64033</xdr:rowOff>
    </xdr:from>
    <xdr:to>
      <xdr:col>15</xdr:col>
      <xdr:colOff>50800</xdr:colOff>
      <xdr:row>77</xdr:row>
      <xdr:rowOff>15295</xdr:rowOff>
    </xdr:to>
    <xdr:cxnSp macro="">
      <xdr:nvCxnSpPr>
        <xdr:cNvPr id="180" name="直線コネクタ 179"/>
        <xdr:cNvCxnSpPr/>
      </xdr:nvCxnSpPr>
      <xdr:spPr>
        <a:xfrm flipV="1">
          <a:off x="2019300" y="13094233"/>
          <a:ext cx="8890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49496</xdr:rowOff>
    </xdr:from>
    <xdr:ext cx="469744" cy="259045"/>
    <xdr:sp macro="" textlink="">
      <xdr:nvSpPr>
        <xdr:cNvPr id="182" name="テキスト ボックス 181"/>
        <xdr:cNvSpPr txBox="1"/>
      </xdr:nvSpPr>
      <xdr:spPr>
        <a:xfrm>
          <a:off x="2673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127219</xdr:rowOff>
    </xdr:from>
    <xdr:to>
      <xdr:col>10</xdr:col>
      <xdr:colOff>114300</xdr:colOff>
      <xdr:row>77</xdr:row>
      <xdr:rowOff>15295</xdr:rowOff>
    </xdr:to>
    <xdr:cxnSp macro="">
      <xdr:nvCxnSpPr>
        <xdr:cNvPr id="183" name="直線コネクタ 182"/>
        <xdr:cNvCxnSpPr/>
      </xdr:nvCxnSpPr>
      <xdr:spPr>
        <a:xfrm>
          <a:off x="1130300" y="13157419"/>
          <a:ext cx="889000" cy="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121871</xdr:rowOff>
    </xdr:from>
    <xdr:ext cx="469744" cy="259045"/>
    <xdr:sp macro="" textlink="">
      <xdr:nvSpPr>
        <xdr:cNvPr id="185" name="テキスト ボックス 184"/>
        <xdr:cNvSpPr txBox="1"/>
      </xdr:nvSpPr>
      <xdr:spPr>
        <a:xfrm>
          <a:off x="1784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105092</xdr:rowOff>
    </xdr:from>
    <xdr:ext cx="469744" cy="259045"/>
    <xdr:sp macro="" textlink="">
      <xdr:nvSpPr>
        <xdr:cNvPr id="187" name="テキスト ボックス 186"/>
        <xdr:cNvSpPr txBox="1"/>
      </xdr:nvSpPr>
      <xdr:spPr>
        <a:xfrm>
          <a:off x="895428" y="133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12548</xdr:rowOff>
    </xdr:from>
    <xdr:to>
      <xdr:col>24</xdr:col>
      <xdr:colOff>114300</xdr:colOff>
      <xdr:row>76</xdr:row>
      <xdr:rowOff>114148</xdr:rowOff>
    </xdr:to>
    <xdr:sp macro="" textlink="">
      <xdr:nvSpPr>
        <xdr:cNvPr id="193" name="楕円 192"/>
        <xdr:cNvSpPr/>
      </xdr:nvSpPr>
      <xdr:spPr>
        <a:xfrm>
          <a:off x="45847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35424</xdr:rowOff>
    </xdr:from>
    <xdr:ext cx="469744" cy="259045"/>
    <xdr:sp macro="" textlink="">
      <xdr:nvSpPr>
        <xdr:cNvPr id="194" name="維持補修費該当値テキスト"/>
        <xdr:cNvSpPr txBox="1"/>
      </xdr:nvSpPr>
      <xdr:spPr>
        <a:xfrm>
          <a:off x="4686300" y="128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8296</xdr:rowOff>
    </xdr:from>
    <xdr:to>
      <xdr:col>20</xdr:col>
      <xdr:colOff>38100</xdr:colOff>
      <xdr:row>75</xdr:row>
      <xdr:rowOff>109896</xdr:rowOff>
    </xdr:to>
    <xdr:sp macro="" textlink="">
      <xdr:nvSpPr>
        <xdr:cNvPr id="195" name="楕円 194"/>
        <xdr:cNvSpPr/>
      </xdr:nvSpPr>
      <xdr:spPr>
        <a:xfrm>
          <a:off x="3746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126423</xdr:rowOff>
    </xdr:from>
    <xdr:ext cx="534377" cy="259045"/>
    <xdr:sp macro="" textlink="">
      <xdr:nvSpPr>
        <xdr:cNvPr id="196" name="テキスト ボックス 195"/>
        <xdr:cNvSpPr txBox="1"/>
      </xdr:nvSpPr>
      <xdr:spPr>
        <a:xfrm>
          <a:off x="3530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13233</xdr:rowOff>
    </xdr:from>
    <xdr:to>
      <xdr:col>15</xdr:col>
      <xdr:colOff>101600</xdr:colOff>
      <xdr:row>76</xdr:row>
      <xdr:rowOff>114833</xdr:rowOff>
    </xdr:to>
    <xdr:sp macro="" textlink="">
      <xdr:nvSpPr>
        <xdr:cNvPr id="197" name="楕円 196"/>
        <xdr:cNvSpPr/>
      </xdr:nvSpPr>
      <xdr:spPr>
        <a:xfrm>
          <a:off x="28575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131360</xdr:rowOff>
    </xdr:from>
    <xdr:ext cx="469744" cy="259045"/>
    <xdr:sp macro="" textlink="">
      <xdr:nvSpPr>
        <xdr:cNvPr id="198" name="テキスト ボックス 197"/>
        <xdr:cNvSpPr txBox="1"/>
      </xdr:nvSpPr>
      <xdr:spPr>
        <a:xfrm>
          <a:off x="2673428" y="128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135945</xdr:rowOff>
    </xdr:from>
    <xdr:to>
      <xdr:col>10</xdr:col>
      <xdr:colOff>165100</xdr:colOff>
      <xdr:row>77</xdr:row>
      <xdr:rowOff>66095</xdr:rowOff>
    </xdr:to>
    <xdr:sp macro="" textlink="">
      <xdr:nvSpPr>
        <xdr:cNvPr id="199" name="楕円 198"/>
        <xdr:cNvSpPr/>
      </xdr:nvSpPr>
      <xdr:spPr>
        <a:xfrm>
          <a:off x="1968500" y="131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82623</xdr:rowOff>
    </xdr:from>
    <xdr:ext cx="469744" cy="259045"/>
    <xdr:sp macro="" textlink="">
      <xdr:nvSpPr>
        <xdr:cNvPr id="200" name="テキスト ボックス 199"/>
        <xdr:cNvSpPr txBox="1"/>
      </xdr:nvSpPr>
      <xdr:spPr>
        <a:xfrm>
          <a:off x="1784428" y="129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76419</xdr:rowOff>
    </xdr:from>
    <xdr:to>
      <xdr:col>6</xdr:col>
      <xdr:colOff>38100</xdr:colOff>
      <xdr:row>77</xdr:row>
      <xdr:rowOff>6569</xdr:rowOff>
    </xdr:to>
    <xdr:sp macro="" textlink="">
      <xdr:nvSpPr>
        <xdr:cNvPr id="201" name="楕円 200"/>
        <xdr:cNvSpPr/>
      </xdr:nvSpPr>
      <xdr:spPr>
        <a:xfrm>
          <a:off x="1079500" y="131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23096</xdr:rowOff>
    </xdr:from>
    <xdr:ext cx="469744" cy="259045"/>
    <xdr:sp macro="" textlink="">
      <xdr:nvSpPr>
        <xdr:cNvPr id="202" name="テキスト ボックス 201"/>
        <xdr:cNvSpPr txBox="1"/>
      </xdr:nvSpPr>
      <xdr:spPr>
        <a:xfrm>
          <a:off x="895428" y="128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50958</xdr:rowOff>
    </xdr:from>
    <xdr:to>
      <xdr:col>24</xdr:col>
      <xdr:colOff>63500</xdr:colOff>
      <xdr:row>97</xdr:row>
      <xdr:rowOff>13230</xdr:rowOff>
    </xdr:to>
    <xdr:cxnSp macro="">
      <xdr:nvCxnSpPr>
        <xdr:cNvPr id="232" name="直線コネクタ 231"/>
        <xdr:cNvCxnSpPr/>
      </xdr:nvCxnSpPr>
      <xdr:spPr>
        <a:xfrm>
          <a:off x="3797300" y="16510158"/>
          <a:ext cx="8382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50958</xdr:rowOff>
    </xdr:from>
    <xdr:to>
      <xdr:col>19</xdr:col>
      <xdr:colOff>177800</xdr:colOff>
      <xdr:row>97</xdr:row>
      <xdr:rowOff>31336</xdr:rowOff>
    </xdr:to>
    <xdr:cxnSp macro="">
      <xdr:nvCxnSpPr>
        <xdr:cNvPr id="235" name="直線コネクタ 234"/>
        <xdr:cNvCxnSpPr/>
      </xdr:nvCxnSpPr>
      <xdr:spPr>
        <a:xfrm flipV="1">
          <a:off x="2908300" y="1651015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31336</xdr:rowOff>
    </xdr:from>
    <xdr:to>
      <xdr:col>15</xdr:col>
      <xdr:colOff>50800</xdr:colOff>
      <xdr:row>97</xdr:row>
      <xdr:rowOff>62548</xdr:rowOff>
    </xdr:to>
    <xdr:cxnSp macro="">
      <xdr:nvCxnSpPr>
        <xdr:cNvPr id="238" name="直線コネクタ 237"/>
        <xdr:cNvCxnSpPr/>
      </xdr:nvCxnSpPr>
      <xdr:spPr>
        <a:xfrm flipV="1">
          <a:off x="2019300" y="16661986"/>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62548</xdr:rowOff>
    </xdr:from>
    <xdr:to>
      <xdr:col>10</xdr:col>
      <xdr:colOff>114300</xdr:colOff>
      <xdr:row>97</xdr:row>
      <xdr:rowOff>94270</xdr:rowOff>
    </xdr:to>
    <xdr:cxnSp macro="">
      <xdr:nvCxnSpPr>
        <xdr:cNvPr id="241" name="直線コネクタ 240"/>
        <xdr:cNvCxnSpPr/>
      </xdr:nvCxnSpPr>
      <xdr:spPr>
        <a:xfrm flipV="1">
          <a:off x="1130300" y="16693198"/>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133880</xdr:rowOff>
    </xdr:from>
    <xdr:to>
      <xdr:col>24</xdr:col>
      <xdr:colOff>114300</xdr:colOff>
      <xdr:row>97</xdr:row>
      <xdr:rowOff>64030</xdr:rowOff>
    </xdr:to>
    <xdr:sp macro="" textlink="">
      <xdr:nvSpPr>
        <xdr:cNvPr id="251" name="楕円 250"/>
        <xdr:cNvSpPr/>
      </xdr:nvSpPr>
      <xdr:spPr>
        <a:xfrm>
          <a:off x="4584700" y="16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112307</xdr:rowOff>
    </xdr:from>
    <xdr:ext cx="534377" cy="259045"/>
    <xdr:sp macro="" textlink="">
      <xdr:nvSpPr>
        <xdr:cNvPr id="252" name="扶助費該当値テキスト"/>
        <xdr:cNvSpPr txBox="1"/>
      </xdr:nvSpPr>
      <xdr:spPr>
        <a:xfrm>
          <a:off x="4686300" y="16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xdr:rowOff>
    </xdr:from>
    <xdr:to>
      <xdr:col>20</xdr:col>
      <xdr:colOff>38100</xdr:colOff>
      <xdr:row>96</xdr:row>
      <xdr:rowOff>101758</xdr:rowOff>
    </xdr:to>
    <xdr:sp macro="" textlink="">
      <xdr:nvSpPr>
        <xdr:cNvPr id="253" name="楕円 252"/>
        <xdr:cNvSpPr/>
      </xdr:nvSpPr>
      <xdr:spPr>
        <a:xfrm>
          <a:off x="3746500" y="164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92885</xdr:rowOff>
    </xdr:from>
    <xdr:ext cx="599010" cy="259045"/>
    <xdr:sp macro="" textlink="">
      <xdr:nvSpPr>
        <xdr:cNvPr id="254" name="テキスト ボックス 253"/>
        <xdr:cNvSpPr txBox="1"/>
      </xdr:nvSpPr>
      <xdr:spPr>
        <a:xfrm>
          <a:off x="3497795" y="165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151986</xdr:rowOff>
    </xdr:from>
    <xdr:to>
      <xdr:col>15</xdr:col>
      <xdr:colOff>101600</xdr:colOff>
      <xdr:row>97</xdr:row>
      <xdr:rowOff>82136</xdr:rowOff>
    </xdr:to>
    <xdr:sp macro="" textlink="">
      <xdr:nvSpPr>
        <xdr:cNvPr id="255" name="楕円 254"/>
        <xdr:cNvSpPr/>
      </xdr:nvSpPr>
      <xdr:spPr>
        <a:xfrm>
          <a:off x="2857500" y="166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73263</xdr:rowOff>
    </xdr:from>
    <xdr:ext cx="534377" cy="259045"/>
    <xdr:sp macro="" textlink="">
      <xdr:nvSpPr>
        <xdr:cNvPr id="256" name="テキスト ボックス 255"/>
        <xdr:cNvSpPr txBox="1"/>
      </xdr:nvSpPr>
      <xdr:spPr>
        <a:xfrm>
          <a:off x="2641111" y="167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11748</xdr:rowOff>
    </xdr:from>
    <xdr:to>
      <xdr:col>10</xdr:col>
      <xdr:colOff>165100</xdr:colOff>
      <xdr:row>97</xdr:row>
      <xdr:rowOff>113348</xdr:rowOff>
    </xdr:to>
    <xdr:sp macro="" textlink="">
      <xdr:nvSpPr>
        <xdr:cNvPr id="257" name="楕円 256"/>
        <xdr:cNvSpPr/>
      </xdr:nvSpPr>
      <xdr:spPr>
        <a:xfrm>
          <a:off x="1968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104475</xdr:rowOff>
    </xdr:from>
    <xdr:ext cx="534377" cy="259045"/>
    <xdr:sp macro="" textlink="">
      <xdr:nvSpPr>
        <xdr:cNvPr id="258" name="テキスト ボックス 257"/>
        <xdr:cNvSpPr txBox="1"/>
      </xdr:nvSpPr>
      <xdr:spPr>
        <a:xfrm>
          <a:off x="1752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43470</xdr:rowOff>
    </xdr:from>
    <xdr:to>
      <xdr:col>6</xdr:col>
      <xdr:colOff>38100</xdr:colOff>
      <xdr:row>97</xdr:row>
      <xdr:rowOff>145070</xdr:rowOff>
    </xdr:to>
    <xdr:sp macro="" textlink="">
      <xdr:nvSpPr>
        <xdr:cNvPr id="259" name="楕円 258"/>
        <xdr:cNvSpPr/>
      </xdr:nvSpPr>
      <xdr:spPr>
        <a:xfrm>
          <a:off x="1079500" y="166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136197</xdr:rowOff>
    </xdr:from>
    <xdr:ext cx="534377" cy="259045"/>
    <xdr:sp macro="" textlink="">
      <xdr:nvSpPr>
        <xdr:cNvPr id="260" name="テキスト ボックス 259"/>
        <xdr:cNvSpPr txBox="1"/>
      </xdr:nvSpPr>
      <xdr:spPr>
        <a:xfrm>
          <a:off x="863111" y="167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53259</xdr:rowOff>
    </xdr:from>
    <xdr:to>
      <xdr:col>55</xdr:col>
      <xdr:colOff>0</xdr:colOff>
      <xdr:row>34</xdr:row>
      <xdr:rowOff>139807</xdr:rowOff>
    </xdr:to>
    <xdr:cxnSp macro="">
      <xdr:nvCxnSpPr>
        <xdr:cNvPr id="289" name="直線コネクタ 288"/>
        <xdr:cNvCxnSpPr/>
      </xdr:nvCxnSpPr>
      <xdr:spPr>
        <a:xfrm flipV="1">
          <a:off x="9639300" y="5882559"/>
          <a:ext cx="8382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46865</xdr:rowOff>
    </xdr:from>
    <xdr:to>
      <xdr:col>50</xdr:col>
      <xdr:colOff>114300</xdr:colOff>
      <xdr:row>34</xdr:row>
      <xdr:rowOff>139807</xdr:rowOff>
    </xdr:to>
    <xdr:cxnSp macro="">
      <xdr:nvCxnSpPr>
        <xdr:cNvPr id="292" name="直線コネクタ 291"/>
        <xdr:cNvCxnSpPr/>
      </xdr:nvCxnSpPr>
      <xdr:spPr>
        <a:xfrm>
          <a:off x="8750300" y="5190365"/>
          <a:ext cx="889000" cy="7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46865</xdr:rowOff>
    </xdr:from>
    <xdr:to>
      <xdr:col>45</xdr:col>
      <xdr:colOff>177800</xdr:colOff>
      <xdr:row>35</xdr:row>
      <xdr:rowOff>43581</xdr:rowOff>
    </xdr:to>
    <xdr:cxnSp macro="">
      <xdr:nvCxnSpPr>
        <xdr:cNvPr id="295" name="直線コネクタ 294"/>
        <xdr:cNvCxnSpPr/>
      </xdr:nvCxnSpPr>
      <xdr:spPr>
        <a:xfrm flipV="1">
          <a:off x="7861300" y="5190365"/>
          <a:ext cx="889000" cy="8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119631</xdr:rowOff>
    </xdr:from>
    <xdr:to>
      <xdr:col>46</xdr:col>
      <xdr:colOff>38100</xdr:colOff>
      <xdr:row>32</xdr:row>
      <xdr:rowOff>49781</xdr:rowOff>
    </xdr:to>
    <xdr:sp macro="" textlink="">
      <xdr:nvSpPr>
        <xdr:cNvPr id="296" name="フローチャート: 判断 295"/>
        <xdr:cNvSpPr/>
      </xdr:nvSpPr>
      <xdr:spPr>
        <a:xfrm>
          <a:off x="8699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40908</xdr:rowOff>
    </xdr:from>
    <xdr:ext cx="599010" cy="259045"/>
    <xdr:sp macro="" textlink="">
      <xdr:nvSpPr>
        <xdr:cNvPr id="297" name="テキスト ボックス 296"/>
        <xdr:cNvSpPr txBox="1"/>
      </xdr:nvSpPr>
      <xdr:spPr>
        <a:xfrm>
          <a:off x="8450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43581</xdr:rowOff>
    </xdr:from>
    <xdr:to>
      <xdr:col>41</xdr:col>
      <xdr:colOff>50800</xdr:colOff>
      <xdr:row>35</xdr:row>
      <xdr:rowOff>48992</xdr:rowOff>
    </xdr:to>
    <xdr:cxnSp macro="">
      <xdr:nvCxnSpPr>
        <xdr:cNvPr id="298" name="直線コネクタ 297"/>
        <xdr:cNvCxnSpPr/>
      </xdr:nvCxnSpPr>
      <xdr:spPr>
        <a:xfrm flipV="1">
          <a:off x="6972300" y="60443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115235</xdr:rowOff>
    </xdr:from>
    <xdr:to>
      <xdr:col>41</xdr:col>
      <xdr:colOff>101600</xdr:colOff>
      <xdr:row>37</xdr:row>
      <xdr:rowOff>45385</xdr:rowOff>
    </xdr:to>
    <xdr:sp macro="" textlink="">
      <xdr:nvSpPr>
        <xdr:cNvPr id="299" name="フローチャート: 判断 298"/>
        <xdr:cNvSpPr/>
      </xdr:nvSpPr>
      <xdr:spPr>
        <a:xfrm>
          <a:off x="7810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36512</xdr:rowOff>
    </xdr:from>
    <xdr:ext cx="534377" cy="259045"/>
    <xdr:sp macro="" textlink="">
      <xdr:nvSpPr>
        <xdr:cNvPr id="300" name="テキスト ボックス 299"/>
        <xdr:cNvSpPr txBox="1"/>
      </xdr:nvSpPr>
      <xdr:spPr>
        <a:xfrm>
          <a:off x="7594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138354</xdr:rowOff>
    </xdr:from>
    <xdr:to>
      <xdr:col>36</xdr:col>
      <xdr:colOff>165100</xdr:colOff>
      <xdr:row>37</xdr:row>
      <xdr:rowOff>68504</xdr:rowOff>
    </xdr:to>
    <xdr:sp macro="" textlink="">
      <xdr:nvSpPr>
        <xdr:cNvPr id="301" name="フローチャート: 判断 300"/>
        <xdr:cNvSpPr/>
      </xdr:nvSpPr>
      <xdr:spPr>
        <a:xfrm>
          <a:off x="6921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59631</xdr:rowOff>
    </xdr:from>
    <xdr:ext cx="534377" cy="259045"/>
    <xdr:sp macro="" textlink="">
      <xdr:nvSpPr>
        <xdr:cNvPr id="302" name="テキスト ボックス 301"/>
        <xdr:cNvSpPr txBox="1"/>
      </xdr:nvSpPr>
      <xdr:spPr>
        <a:xfrm>
          <a:off x="6705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2459</xdr:rowOff>
    </xdr:from>
    <xdr:to>
      <xdr:col>55</xdr:col>
      <xdr:colOff>50800</xdr:colOff>
      <xdr:row>34</xdr:row>
      <xdr:rowOff>104059</xdr:rowOff>
    </xdr:to>
    <xdr:sp macro="" textlink="">
      <xdr:nvSpPr>
        <xdr:cNvPr id="308" name="楕円 307"/>
        <xdr:cNvSpPr/>
      </xdr:nvSpPr>
      <xdr:spPr>
        <a:xfrm>
          <a:off x="10426700" y="5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25336</xdr:rowOff>
    </xdr:from>
    <xdr:ext cx="599010" cy="259045"/>
    <xdr:sp macro="" textlink="">
      <xdr:nvSpPr>
        <xdr:cNvPr id="309" name="補助費等該当値テキスト"/>
        <xdr:cNvSpPr txBox="1"/>
      </xdr:nvSpPr>
      <xdr:spPr>
        <a:xfrm>
          <a:off x="10528300" y="568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89007</xdr:rowOff>
    </xdr:from>
    <xdr:to>
      <xdr:col>50</xdr:col>
      <xdr:colOff>165100</xdr:colOff>
      <xdr:row>35</xdr:row>
      <xdr:rowOff>19157</xdr:rowOff>
    </xdr:to>
    <xdr:sp macro="" textlink="">
      <xdr:nvSpPr>
        <xdr:cNvPr id="310" name="楕円 309"/>
        <xdr:cNvSpPr/>
      </xdr:nvSpPr>
      <xdr:spPr>
        <a:xfrm>
          <a:off x="9588500" y="59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35684</xdr:rowOff>
    </xdr:from>
    <xdr:ext cx="534377" cy="259045"/>
    <xdr:sp macro="" textlink="">
      <xdr:nvSpPr>
        <xdr:cNvPr id="311" name="テキスト ボックス 310"/>
        <xdr:cNvSpPr txBox="1"/>
      </xdr:nvSpPr>
      <xdr:spPr>
        <a:xfrm>
          <a:off x="9372111" y="56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167515</xdr:rowOff>
    </xdr:from>
    <xdr:to>
      <xdr:col>46</xdr:col>
      <xdr:colOff>38100</xdr:colOff>
      <xdr:row>30</xdr:row>
      <xdr:rowOff>97665</xdr:rowOff>
    </xdr:to>
    <xdr:sp macro="" textlink="">
      <xdr:nvSpPr>
        <xdr:cNvPr id="312" name="楕円 311"/>
        <xdr:cNvSpPr/>
      </xdr:nvSpPr>
      <xdr:spPr>
        <a:xfrm>
          <a:off x="8699500" y="51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114192</xdr:rowOff>
    </xdr:from>
    <xdr:ext cx="599010" cy="259045"/>
    <xdr:sp macro="" textlink="">
      <xdr:nvSpPr>
        <xdr:cNvPr id="313" name="テキスト ボックス 312"/>
        <xdr:cNvSpPr txBox="1"/>
      </xdr:nvSpPr>
      <xdr:spPr>
        <a:xfrm>
          <a:off x="8450795" y="49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164231</xdr:rowOff>
    </xdr:from>
    <xdr:to>
      <xdr:col>41</xdr:col>
      <xdr:colOff>101600</xdr:colOff>
      <xdr:row>35</xdr:row>
      <xdr:rowOff>94381</xdr:rowOff>
    </xdr:to>
    <xdr:sp macro="" textlink="">
      <xdr:nvSpPr>
        <xdr:cNvPr id="314" name="楕円 313"/>
        <xdr:cNvSpPr/>
      </xdr:nvSpPr>
      <xdr:spPr>
        <a:xfrm>
          <a:off x="7810500" y="59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110908</xdr:rowOff>
    </xdr:from>
    <xdr:ext cx="534377" cy="259045"/>
    <xdr:sp macro="" textlink="">
      <xdr:nvSpPr>
        <xdr:cNvPr id="315" name="テキスト ボックス 314"/>
        <xdr:cNvSpPr txBox="1"/>
      </xdr:nvSpPr>
      <xdr:spPr>
        <a:xfrm>
          <a:off x="7594111" y="57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169642</xdr:rowOff>
    </xdr:from>
    <xdr:to>
      <xdr:col>36</xdr:col>
      <xdr:colOff>165100</xdr:colOff>
      <xdr:row>35</xdr:row>
      <xdr:rowOff>99792</xdr:rowOff>
    </xdr:to>
    <xdr:sp macro="" textlink="">
      <xdr:nvSpPr>
        <xdr:cNvPr id="316" name="楕円 315"/>
        <xdr:cNvSpPr/>
      </xdr:nvSpPr>
      <xdr:spPr>
        <a:xfrm>
          <a:off x="6921500" y="59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116319</xdr:rowOff>
    </xdr:from>
    <xdr:ext cx="534377" cy="259045"/>
    <xdr:sp macro="" textlink="">
      <xdr:nvSpPr>
        <xdr:cNvPr id="317" name="テキスト ボックス 316"/>
        <xdr:cNvSpPr txBox="1"/>
      </xdr:nvSpPr>
      <xdr:spPr>
        <a:xfrm>
          <a:off x="6705111" y="57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1" name="直線コネクタ 340"/>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2"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3" name="直線コネクタ 342"/>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4"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5" name="直線コネクタ 344"/>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77470</xdr:rowOff>
    </xdr:from>
    <xdr:to>
      <xdr:col>55</xdr:col>
      <xdr:colOff>0</xdr:colOff>
      <xdr:row>54</xdr:row>
      <xdr:rowOff>170040</xdr:rowOff>
    </xdr:to>
    <xdr:cxnSp macro="">
      <xdr:nvCxnSpPr>
        <xdr:cNvPr id="346" name="直線コネクタ 345"/>
        <xdr:cNvCxnSpPr/>
      </xdr:nvCxnSpPr>
      <xdr:spPr>
        <a:xfrm>
          <a:off x="9639300" y="9164320"/>
          <a:ext cx="838200" cy="2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7"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8" name="フローチャート: 判断 347"/>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146939</xdr:rowOff>
    </xdr:from>
    <xdr:to>
      <xdr:col>50</xdr:col>
      <xdr:colOff>114300</xdr:colOff>
      <xdr:row>53</xdr:row>
      <xdr:rowOff>77470</xdr:rowOff>
    </xdr:to>
    <xdr:cxnSp macro="">
      <xdr:nvCxnSpPr>
        <xdr:cNvPr id="349" name="直線コネクタ 348"/>
        <xdr:cNvCxnSpPr/>
      </xdr:nvCxnSpPr>
      <xdr:spPr>
        <a:xfrm>
          <a:off x="8750300" y="8890889"/>
          <a:ext cx="8890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0" name="フローチャート: 判断 349"/>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1" name="テキスト ボックス 350"/>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146939</xdr:rowOff>
    </xdr:from>
    <xdr:to>
      <xdr:col>45</xdr:col>
      <xdr:colOff>177800</xdr:colOff>
      <xdr:row>54</xdr:row>
      <xdr:rowOff>153022</xdr:rowOff>
    </xdr:to>
    <xdr:cxnSp macro="">
      <xdr:nvCxnSpPr>
        <xdr:cNvPr id="352" name="直線コネクタ 351"/>
        <xdr:cNvCxnSpPr/>
      </xdr:nvCxnSpPr>
      <xdr:spPr>
        <a:xfrm flipV="1">
          <a:off x="7861300" y="8890889"/>
          <a:ext cx="889000" cy="5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3" name="フローチャート: 判断 352"/>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4" name="テキスト ボックス 353"/>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153022</xdr:rowOff>
    </xdr:from>
    <xdr:to>
      <xdr:col>41</xdr:col>
      <xdr:colOff>50800</xdr:colOff>
      <xdr:row>55</xdr:row>
      <xdr:rowOff>131076</xdr:rowOff>
    </xdr:to>
    <xdr:cxnSp macro="">
      <xdr:nvCxnSpPr>
        <xdr:cNvPr id="355" name="直線コネクタ 354"/>
        <xdr:cNvCxnSpPr/>
      </xdr:nvCxnSpPr>
      <xdr:spPr>
        <a:xfrm flipV="1">
          <a:off x="6972300" y="9411322"/>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56" name="フローチャート: 判断 355"/>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57" name="テキスト ボックス 356"/>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58" name="フローチャート: 判断 357"/>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59" name="テキスト ボックス 358"/>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119240</xdr:rowOff>
    </xdr:from>
    <xdr:to>
      <xdr:col>55</xdr:col>
      <xdr:colOff>50800</xdr:colOff>
      <xdr:row>55</xdr:row>
      <xdr:rowOff>49390</xdr:rowOff>
    </xdr:to>
    <xdr:sp macro="" textlink="">
      <xdr:nvSpPr>
        <xdr:cNvPr id="365" name="楕円 364"/>
        <xdr:cNvSpPr/>
      </xdr:nvSpPr>
      <xdr:spPr>
        <a:xfrm>
          <a:off x="10426700" y="93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142117</xdr:rowOff>
    </xdr:from>
    <xdr:ext cx="534377" cy="259045"/>
    <xdr:sp macro="" textlink="">
      <xdr:nvSpPr>
        <xdr:cNvPr id="366" name="普通建設事業費該当値テキスト"/>
        <xdr:cNvSpPr txBox="1"/>
      </xdr:nvSpPr>
      <xdr:spPr>
        <a:xfrm>
          <a:off x="10528300" y="92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26670</xdr:rowOff>
    </xdr:from>
    <xdr:to>
      <xdr:col>50</xdr:col>
      <xdr:colOff>165100</xdr:colOff>
      <xdr:row>53</xdr:row>
      <xdr:rowOff>128270</xdr:rowOff>
    </xdr:to>
    <xdr:sp macro="" textlink="">
      <xdr:nvSpPr>
        <xdr:cNvPr id="367" name="楕円 366"/>
        <xdr:cNvSpPr/>
      </xdr:nvSpPr>
      <xdr:spPr>
        <a:xfrm>
          <a:off x="95885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144797</xdr:rowOff>
    </xdr:from>
    <xdr:ext cx="534377" cy="259045"/>
    <xdr:sp macro="" textlink="">
      <xdr:nvSpPr>
        <xdr:cNvPr id="368" name="テキスト ボックス 367"/>
        <xdr:cNvSpPr txBox="1"/>
      </xdr:nvSpPr>
      <xdr:spPr>
        <a:xfrm>
          <a:off x="9372111" y="88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96139</xdr:rowOff>
    </xdr:from>
    <xdr:to>
      <xdr:col>46</xdr:col>
      <xdr:colOff>38100</xdr:colOff>
      <xdr:row>52</xdr:row>
      <xdr:rowOff>26289</xdr:rowOff>
    </xdr:to>
    <xdr:sp macro="" textlink="">
      <xdr:nvSpPr>
        <xdr:cNvPr id="369" name="楕円 368"/>
        <xdr:cNvSpPr/>
      </xdr:nvSpPr>
      <xdr:spPr>
        <a:xfrm>
          <a:off x="8699500" y="88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42816</xdr:rowOff>
    </xdr:from>
    <xdr:ext cx="534377" cy="259045"/>
    <xdr:sp macro="" textlink="">
      <xdr:nvSpPr>
        <xdr:cNvPr id="370" name="テキスト ボックス 369"/>
        <xdr:cNvSpPr txBox="1"/>
      </xdr:nvSpPr>
      <xdr:spPr>
        <a:xfrm>
          <a:off x="8483111" y="86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102222</xdr:rowOff>
    </xdr:from>
    <xdr:to>
      <xdr:col>41</xdr:col>
      <xdr:colOff>101600</xdr:colOff>
      <xdr:row>55</xdr:row>
      <xdr:rowOff>32372</xdr:rowOff>
    </xdr:to>
    <xdr:sp macro="" textlink="">
      <xdr:nvSpPr>
        <xdr:cNvPr id="371" name="楕円 370"/>
        <xdr:cNvSpPr/>
      </xdr:nvSpPr>
      <xdr:spPr>
        <a:xfrm>
          <a:off x="7810500" y="93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23499</xdr:rowOff>
    </xdr:from>
    <xdr:ext cx="534377" cy="259045"/>
    <xdr:sp macro="" textlink="">
      <xdr:nvSpPr>
        <xdr:cNvPr id="372" name="テキスト ボックス 371"/>
        <xdr:cNvSpPr txBox="1"/>
      </xdr:nvSpPr>
      <xdr:spPr>
        <a:xfrm>
          <a:off x="7594111" y="94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80276</xdr:rowOff>
    </xdr:from>
    <xdr:to>
      <xdr:col>36</xdr:col>
      <xdr:colOff>165100</xdr:colOff>
      <xdr:row>56</xdr:row>
      <xdr:rowOff>10426</xdr:rowOff>
    </xdr:to>
    <xdr:sp macro="" textlink="">
      <xdr:nvSpPr>
        <xdr:cNvPr id="373" name="楕円 372"/>
        <xdr:cNvSpPr/>
      </xdr:nvSpPr>
      <xdr:spPr>
        <a:xfrm>
          <a:off x="6921500" y="95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1553</xdr:rowOff>
    </xdr:from>
    <xdr:ext cx="534377" cy="259045"/>
    <xdr:sp macro="" textlink="">
      <xdr:nvSpPr>
        <xdr:cNvPr id="374" name="テキスト ボックス 373"/>
        <xdr:cNvSpPr txBox="1"/>
      </xdr:nvSpPr>
      <xdr:spPr>
        <a:xfrm>
          <a:off x="6705111" y="96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5992</xdr:rowOff>
    </xdr:from>
    <xdr:to>
      <xdr:col>55</xdr:col>
      <xdr:colOff>0</xdr:colOff>
      <xdr:row>78</xdr:row>
      <xdr:rowOff>15478</xdr:rowOff>
    </xdr:to>
    <xdr:cxnSp macro="">
      <xdr:nvCxnSpPr>
        <xdr:cNvPr id="401" name="直線コネクタ 400"/>
        <xdr:cNvCxnSpPr/>
      </xdr:nvCxnSpPr>
      <xdr:spPr>
        <a:xfrm>
          <a:off x="9639300" y="13036192"/>
          <a:ext cx="838200" cy="3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5992</xdr:rowOff>
    </xdr:from>
    <xdr:to>
      <xdr:col>50</xdr:col>
      <xdr:colOff>114300</xdr:colOff>
      <xdr:row>76</xdr:row>
      <xdr:rowOff>149347</xdr:rowOff>
    </xdr:to>
    <xdr:cxnSp macro="">
      <xdr:nvCxnSpPr>
        <xdr:cNvPr id="404" name="直線コネクタ 403"/>
        <xdr:cNvCxnSpPr/>
      </xdr:nvCxnSpPr>
      <xdr:spPr>
        <a:xfrm flipV="1">
          <a:off x="8750300" y="13036192"/>
          <a:ext cx="8890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6" name="テキスト ボックス 405"/>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149347</xdr:rowOff>
    </xdr:from>
    <xdr:to>
      <xdr:col>45</xdr:col>
      <xdr:colOff>177800</xdr:colOff>
      <xdr:row>77</xdr:row>
      <xdr:rowOff>106164</xdr:rowOff>
    </xdr:to>
    <xdr:cxnSp macro="">
      <xdr:nvCxnSpPr>
        <xdr:cNvPr id="407" name="直線コネクタ 406"/>
        <xdr:cNvCxnSpPr/>
      </xdr:nvCxnSpPr>
      <xdr:spPr>
        <a:xfrm flipV="1">
          <a:off x="7861300" y="13179547"/>
          <a:ext cx="889000" cy="1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08" name="フローチャート: 判断 407"/>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09" name="テキスト ボックス 408"/>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106164</xdr:rowOff>
    </xdr:from>
    <xdr:to>
      <xdr:col>41</xdr:col>
      <xdr:colOff>50800</xdr:colOff>
      <xdr:row>77</xdr:row>
      <xdr:rowOff>149530</xdr:rowOff>
    </xdr:to>
    <xdr:cxnSp macro="">
      <xdr:nvCxnSpPr>
        <xdr:cNvPr id="410" name="直線コネクタ 409"/>
        <xdr:cNvCxnSpPr/>
      </xdr:nvCxnSpPr>
      <xdr:spPr>
        <a:xfrm flipV="1">
          <a:off x="6972300" y="1330781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1" name="フローチャート: 判断 410"/>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2" name="テキスト ボックス 411"/>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3" name="フローチャート: 判断 412"/>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4" name="テキスト ボックス 413"/>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136128</xdr:rowOff>
    </xdr:from>
    <xdr:to>
      <xdr:col>55</xdr:col>
      <xdr:colOff>50800</xdr:colOff>
      <xdr:row>78</xdr:row>
      <xdr:rowOff>66278</xdr:rowOff>
    </xdr:to>
    <xdr:sp macro="" textlink="">
      <xdr:nvSpPr>
        <xdr:cNvPr id="420" name="楕円 419"/>
        <xdr:cNvSpPr/>
      </xdr:nvSpPr>
      <xdr:spPr>
        <a:xfrm>
          <a:off x="10426700" y="13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51055</xdr:rowOff>
    </xdr:from>
    <xdr:ext cx="469744" cy="259045"/>
    <xdr:sp macro="" textlink="">
      <xdr:nvSpPr>
        <xdr:cNvPr id="421" name="普通建設事業費 （ うち新規整備　）該当値テキスト"/>
        <xdr:cNvSpPr txBox="1"/>
      </xdr:nvSpPr>
      <xdr:spPr>
        <a:xfrm>
          <a:off x="10528300" y="1325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126642</xdr:rowOff>
    </xdr:from>
    <xdr:to>
      <xdr:col>50</xdr:col>
      <xdr:colOff>165100</xdr:colOff>
      <xdr:row>76</xdr:row>
      <xdr:rowOff>56792</xdr:rowOff>
    </xdr:to>
    <xdr:sp macro="" textlink="">
      <xdr:nvSpPr>
        <xdr:cNvPr id="422" name="楕円 421"/>
        <xdr:cNvSpPr/>
      </xdr:nvSpPr>
      <xdr:spPr>
        <a:xfrm>
          <a:off x="9588500" y="129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73319</xdr:rowOff>
    </xdr:from>
    <xdr:ext cx="534377" cy="259045"/>
    <xdr:sp macro="" textlink="">
      <xdr:nvSpPr>
        <xdr:cNvPr id="423" name="テキスト ボックス 422"/>
        <xdr:cNvSpPr txBox="1"/>
      </xdr:nvSpPr>
      <xdr:spPr>
        <a:xfrm>
          <a:off x="9372111" y="127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98547</xdr:rowOff>
    </xdr:from>
    <xdr:to>
      <xdr:col>46</xdr:col>
      <xdr:colOff>38100</xdr:colOff>
      <xdr:row>77</xdr:row>
      <xdr:rowOff>28697</xdr:rowOff>
    </xdr:to>
    <xdr:sp macro="" textlink="">
      <xdr:nvSpPr>
        <xdr:cNvPr id="424" name="楕円 423"/>
        <xdr:cNvSpPr/>
      </xdr:nvSpPr>
      <xdr:spPr>
        <a:xfrm>
          <a:off x="8699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19824</xdr:rowOff>
    </xdr:from>
    <xdr:ext cx="534377" cy="259045"/>
    <xdr:sp macro="" textlink="">
      <xdr:nvSpPr>
        <xdr:cNvPr id="425" name="テキスト ボックス 424"/>
        <xdr:cNvSpPr txBox="1"/>
      </xdr:nvSpPr>
      <xdr:spPr>
        <a:xfrm>
          <a:off x="8483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55364</xdr:rowOff>
    </xdr:from>
    <xdr:to>
      <xdr:col>41</xdr:col>
      <xdr:colOff>101600</xdr:colOff>
      <xdr:row>77</xdr:row>
      <xdr:rowOff>156964</xdr:rowOff>
    </xdr:to>
    <xdr:sp macro="" textlink="">
      <xdr:nvSpPr>
        <xdr:cNvPr id="426" name="楕円 425"/>
        <xdr:cNvSpPr/>
      </xdr:nvSpPr>
      <xdr:spPr>
        <a:xfrm>
          <a:off x="7810500" y="132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148091</xdr:rowOff>
    </xdr:from>
    <xdr:ext cx="469744" cy="259045"/>
    <xdr:sp macro="" textlink="">
      <xdr:nvSpPr>
        <xdr:cNvPr id="427" name="テキスト ボックス 426"/>
        <xdr:cNvSpPr txBox="1"/>
      </xdr:nvSpPr>
      <xdr:spPr>
        <a:xfrm>
          <a:off x="7626428" y="133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98730</xdr:rowOff>
    </xdr:from>
    <xdr:to>
      <xdr:col>36</xdr:col>
      <xdr:colOff>165100</xdr:colOff>
      <xdr:row>78</xdr:row>
      <xdr:rowOff>28880</xdr:rowOff>
    </xdr:to>
    <xdr:sp macro="" textlink="">
      <xdr:nvSpPr>
        <xdr:cNvPr id="428" name="楕円 427"/>
        <xdr:cNvSpPr/>
      </xdr:nvSpPr>
      <xdr:spPr>
        <a:xfrm>
          <a:off x="6921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20007</xdr:rowOff>
    </xdr:from>
    <xdr:ext cx="469744" cy="259045"/>
    <xdr:sp macro="" textlink="">
      <xdr:nvSpPr>
        <xdr:cNvPr id="429" name="テキスト ボックス 428"/>
        <xdr:cNvSpPr txBox="1"/>
      </xdr:nvSpPr>
      <xdr:spPr>
        <a:xfrm>
          <a:off x="6737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1" name="直線コネクタ 450"/>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2"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3" name="直線コネクタ 452"/>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4"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5" name="直線コネクタ 454"/>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80516</xdr:rowOff>
    </xdr:from>
    <xdr:to>
      <xdr:col>55</xdr:col>
      <xdr:colOff>0</xdr:colOff>
      <xdr:row>95</xdr:row>
      <xdr:rowOff>147038</xdr:rowOff>
    </xdr:to>
    <xdr:cxnSp macro="">
      <xdr:nvCxnSpPr>
        <xdr:cNvPr id="456" name="直線コネクタ 455"/>
        <xdr:cNvCxnSpPr/>
      </xdr:nvCxnSpPr>
      <xdr:spPr>
        <a:xfrm>
          <a:off x="9639300" y="16368266"/>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7"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8" name="フローチャート: 判断 457"/>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80516</xdr:rowOff>
    </xdr:from>
    <xdr:to>
      <xdr:col>50</xdr:col>
      <xdr:colOff>114300</xdr:colOff>
      <xdr:row>96</xdr:row>
      <xdr:rowOff>25011</xdr:rowOff>
    </xdr:to>
    <xdr:cxnSp macro="">
      <xdr:nvCxnSpPr>
        <xdr:cNvPr id="459" name="直線コネクタ 458"/>
        <xdr:cNvCxnSpPr/>
      </xdr:nvCxnSpPr>
      <xdr:spPr>
        <a:xfrm flipV="1">
          <a:off x="8750300" y="16368266"/>
          <a:ext cx="8890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0" name="フローチャート: 判断 459"/>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1" name="テキスト ボックス 460"/>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151633</xdr:rowOff>
    </xdr:from>
    <xdr:to>
      <xdr:col>45</xdr:col>
      <xdr:colOff>177800</xdr:colOff>
      <xdr:row>96</xdr:row>
      <xdr:rowOff>25011</xdr:rowOff>
    </xdr:to>
    <xdr:cxnSp macro="">
      <xdr:nvCxnSpPr>
        <xdr:cNvPr id="462" name="直線コネクタ 461"/>
        <xdr:cNvCxnSpPr/>
      </xdr:nvCxnSpPr>
      <xdr:spPr>
        <a:xfrm>
          <a:off x="7861300" y="16267933"/>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3" name="フローチャート: 判断 462"/>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4" name="テキスト ボックス 463"/>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151633</xdr:rowOff>
    </xdr:from>
    <xdr:to>
      <xdr:col>41</xdr:col>
      <xdr:colOff>50800</xdr:colOff>
      <xdr:row>94</xdr:row>
      <xdr:rowOff>156204</xdr:rowOff>
    </xdr:to>
    <xdr:cxnSp macro="">
      <xdr:nvCxnSpPr>
        <xdr:cNvPr id="465" name="直線コネクタ 464"/>
        <xdr:cNvCxnSpPr/>
      </xdr:nvCxnSpPr>
      <xdr:spPr>
        <a:xfrm flipV="1">
          <a:off x="6972300" y="1626793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66" name="フローチャート: 判断 465"/>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67" name="テキスト ボックス 466"/>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68" name="フローチャート: 判断 467"/>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69" name="テキスト ボックス 468"/>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96238</xdr:rowOff>
    </xdr:from>
    <xdr:to>
      <xdr:col>55</xdr:col>
      <xdr:colOff>50800</xdr:colOff>
      <xdr:row>96</xdr:row>
      <xdr:rowOff>26388</xdr:rowOff>
    </xdr:to>
    <xdr:sp macro="" textlink="">
      <xdr:nvSpPr>
        <xdr:cNvPr id="475" name="楕円 474"/>
        <xdr:cNvSpPr/>
      </xdr:nvSpPr>
      <xdr:spPr>
        <a:xfrm>
          <a:off x="10426700" y="163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119115</xdr:rowOff>
    </xdr:from>
    <xdr:ext cx="534377" cy="259045"/>
    <xdr:sp macro="" textlink="">
      <xdr:nvSpPr>
        <xdr:cNvPr id="476" name="普通建設事業費 （ うち更新整備　）該当値テキスト"/>
        <xdr:cNvSpPr txBox="1"/>
      </xdr:nvSpPr>
      <xdr:spPr>
        <a:xfrm>
          <a:off x="10528300" y="162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29716</xdr:rowOff>
    </xdr:from>
    <xdr:to>
      <xdr:col>50</xdr:col>
      <xdr:colOff>165100</xdr:colOff>
      <xdr:row>95</xdr:row>
      <xdr:rowOff>131316</xdr:rowOff>
    </xdr:to>
    <xdr:sp macro="" textlink="">
      <xdr:nvSpPr>
        <xdr:cNvPr id="477" name="楕円 476"/>
        <xdr:cNvSpPr/>
      </xdr:nvSpPr>
      <xdr:spPr>
        <a:xfrm>
          <a:off x="9588500" y="1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147843</xdr:rowOff>
    </xdr:from>
    <xdr:ext cx="534377" cy="259045"/>
    <xdr:sp macro="" textlink="">
      <xdr:nvSpPr>
        <xdr:cNvPr id="478" name="テキスト ボックス 477"/>
        <xdr:cNvSpPr txBox="1"/>
      </xdr:nvSpPr>
      <xdr:spPr>
        <a:xfrm>
          <a:off x="9372111" y="160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145661</xdr:rowOff>
    </xdr:from>
    <xdr:to>
      <xdr:col>46</xdr:col>
      <xdr:colOff>38100</xdr:colOff>
      <xdr:row>96</xdr:row>
      <xdr:rowOff>75811</xdr:rowOff>
    </xdr:to>
    <xdr:sp macro="" textlink="">
      <xdr:nvSpPr>
        <xdr:cNvPr id="479" name="楕円 478"/>
        <xdr:cNvSpPr/>
      </xdr:nvSpPr>
      <xdr:spPr>
        <a:xfrm>
          <a:off x="8699500" y="1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66938</xdr:rowOff>
    </xdr:from>
    <xdr:ext cx="534377" cy="259045"/>
    <xdr:sp macro="" textlink="">
      <xdr:nvSpPr>
        <xdr:cNvPr id="480" name="テキスト ボックス 479"/>
        <xdr:cNvSpPr txBox="1"/>
      </xdr:nvSpPr>
      <xdr:spPr>
        <a:xfrm>
          <a:off x="8483111" y="165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100833</xdr:rowOff>
    </xdr:from>
    <xdr:to>
      <xdr:col>41</xdr:col>
      <xdr:colOff>101600</xdr:colOff>
      <xdr:row>95</xdr:row>
      <xdr:rowOff>30983</xdr:rowOff>
    </xdr:to>
    <xdr:sp macro="" textlink="">
      <xdr:nvSpPr>
        <xdr:cNvPr id="481" name="楕円 480"/>
        <xdr:cNvSpPr/>
      </xdr:nvSpPr>
      <xdr:spPr>
        <a:xfrm>
          <a:off x="7810500" y="1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22110</xdr:rowOff>
    </xdr:from>
    <xdr:ext cx="534377" cy="259045"/>
    <xdr:sp macro="" textlink="">
      <xdr:nvSpPr>
        <xdr:cNvPr id="482" name="テキスト ボックス 481"/>
        <xdr:cNvSpPr txBox="1"/>
      </xdr:nvSpPr>
      <xdr:spPr>
        <a:xfrm>
          <a:off x="7594111" y="163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105404</xdr:rowOff>
    </xdr:from>
    <xdr:to>
      <xdr:col>36</xdr:col>
      <xdr:colOff>165100</xdr:colOff>
      <xdr:row>95</xdr:row>
      <xdr:rowOff>35554</xdr:rowOff>
    </xdr:to>
    <xdr:sp macro="" textlink="">
      <xdr:nvSpPr>
        <xdr:cNvPr id="483" name="楕円 482"/>
        <xdr:cNvSpPr/>
      </xdr:nvSpPr>
      <xdr:spPr>
        <a:xfrm>
          <a:off x="6921500" y="162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26681</xdr:rowOff>
    </xdr:from>
    <xdr:ext cx="534377" cy="259045"/>
    <xdr:sp macro="" textlink="">
      <xdr:nvSpPr>
        <xdr:cNvPr id="484" name="テキスト ボックス 483"/>
        <xdr:cNvSpPr txBox="1"/>
      </xdr:nvSpPr>
      <xdr:spPr>
        <a:xfrm>
          <a:off x="6705111" y="163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8" name="直線コネクタ 507"/>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1"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2" name="直線コネクタ 511"/>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20701</xdr:rowOff>
    </xdr:from>
    <xdr:to>
      <xdr:col>85</xdr:col>
      <xdr:colOff>127000</xdr:colOff>
      <xdr:row>39</xdr:row>
      <xdr:rowOff>44450</xdr:rowOff>
    </xdr:to>
    <xdr:cxnSp macro="">
      <xdr:nvCxnSpPr>
        <xdr:cNvPr id="513" name="直線コネクタ 512"/>
        <xdr:cNvCxnSpPr/>
      </xdr:nvCxnSpPr>
      <xdr:spPr>
        <a:xfrm>
          <a:off x="15481300" y="6707251"/>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4"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5" name="フローチャート: 判断 514"/>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20701</xdr:rowOff>
    </xdr:from>
    <xdr:to>
      <xdr:col>81</xdr:col>
      <xdr:colOff>50800</xdr:colOff>
      <xdr:row>39</xdr:row>
      <xdr:rowOff>38481</xdr:rowOff>
    </xdr:to>
    <xdr:cxnSp macro="">
      <xdr:nvCxnSpPr>
        <xdr:cNvPr id="516" name="直線コネクタ 515"/>
        <xdr:cNvCxnSpPr/>
      </xdr:nvCxnSpPr>
      <xdr:spPr>
        <a:xfrm flipV="1">
          <a:off x="14592300" y="670725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7" name="フローチャート: 判断 51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18" name="テキスト ボックス 517"/>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167513</xdr:rowOff>
    </xdr:from>
    <xdr:to>
      <xdr:col>76</xdr:col>
      <xdr:colOff>114300</xdr:colOff>
      <xdr:row>39</xdr:row>
      <xdr:rowOff>38481</xdr:rowOff>
    </xdr:to>
    <xdr:cxnSp macro="">
      <xdr:nvCxnSpPr>
        <xdr:cNvPr id="519" name="直線コネクタ 518"/>
        <xdr:cNvCxnSpPr/>
      </xdr:nvCxnSpPr>
      <xdr:spPr>
        <a:xfrm>
          <a:off x="13703300" y="6682613"/>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0" name="フローチャート: 判断 519"/>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1" name="テキスト ボックス 520"/>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148717</xdr:rowOff>
    </xdr:from>
    <xdr:to>
      <xdr:col>71</xdr:col>
      <xdr:colOff>177800</xdr:colOff>
      <xdr:row>38</xdr:row>
      <xdr:rowOff>167513</xdr:rowOff>
    </xdr:to>
    <xdr:cxnSp macro="">
      <xdr:nvCxnSpPr>
        <xdr:cNvPr id="522" name="直線コネクタ 521"/>
        <xdr:cNvCxnSpPr/>
      </xdr:nvCxnSpPr>
      <xdr:spPr>
        <a:xfrm>
          <a:off x="12814300" y="6663817"/>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3" name="フローチャート: 判断 522"/>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4" name="テキスト ボックス 523"/>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5" name="フローチャート: 判断 524"/>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26" name="テキスト ボックス 525"/>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141351</xdr:rowOff>
    </xdr:from>
    <xdr:to>
      <xdr:col>81</xdr:col>
      <xdr:colOff>101600</xdr:colOff>
      <xdr:row>39</xdr:row>
      <xdr:rowOff>71501</xdr:rowOff>
    </xdr:to>
    <xdr:sp macro="" textlink="">
      <xdr:nvSpPr>
        <xdr:cNvPr id="534" name="楕円 533"/>
        <xdr:cNvSpPr/>
      </xdr:nvSpPr>
      <xdr:spPr>
        <a:xfrm>
          <a:off x="15430500" y="66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62628</xdr:rowOff>
    </xdr:from>
    <xdr:ext cx="378565" cy="259045"/>
    <xdr:sp macro="" textlink="">
      <xdr:nvSpPr>
        <xdr:cNvPr id="535" name="テキスト ボックス 534"/>
        <xdr:cNvSpPr txBox="1"/>
      </xdr:nvSpPr>
      <xdr:spPr>
        <a:xfrm>
          <a:off x="15292017" y="67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159131</xdr:rowOff>
    </xdr:from>
    <xdr:to>
      <xdr:col>76</xdr:col>
      <xdr:colOff>165100</xdr:colOff>
      <xdr:row>39</xdr:row>
      <xdr:rowOff>89281</xdr:rowOff>
    </xdr:to>
    <xdr:sp macro="" textlink="">
      <xdr:nvSpPr>
        <xdr:cNvPr id="536" name="楕円 535"/>
        <xdr:cNvSpPr/>
      </xdr:nvSpPr>
      <xdr:spPr>
        <a:xfrm>
          <a:off x="14541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80408</xdr:rowOff>
    </xdr:from>
    <xdr:ext cx="313932" cy="259045"/>
    <xdr:sp macro="" textlink="">
      <xdr:nvSpPr>
        <xdr:cNvPr id="537" name="テキスト ボックス 536"/>
        <xdr:cNvSpPr txBox="1"/>
      </xdr:nvSpPr>
      <xdr:spPr>
        <a:xfrm>
          <a:off x="14435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116713</xdr:rowOff>
    </xdr:from>
    <xdr:to>
      <xdr:col>72</xdr:col>
      <xdr:colOff>38100</xdr:colOff>
      <xdr:row>39</xdr:row>
      <xdr:rowOff>46863</xdr:rowOff>
    </xdr:to>
    <xdr:sp macro="" textlink="">
      <xdr:nvSpPr>
        <xdr:cNvPr id="538" name="楕円 537"/>
        <xdr:cNvSpPr/>
      </xdr:nvSpPr>
      <xdr:spPr>
        <a:xfrm>
          <a:off x="1365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37990</xdr:rowOff>
    </xdr:from>
    <xdr:ext cx="378565" cy="259045"/>
    <xdr:sp macro="" textlink="">
      <xdr:nvSpPr>
        <xdr:cNvPr id="539" name="テキスト ボックス 538"/>
        <xdr:cNvSpPr txBox="1"/>
      </xdr:nvSpPr>
      <xdr:spPr>
        <a:xfrm>
          <a:off x="13514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97917</xdr:rowOff>
    </xdr:from>
    <xdr:to>
      <xdr:col>67</xdr:col>
      <xdr:colOff>101600</xdr:colOff>
      <xdr:row>39</xdr:row>
      <xdr:rowOff>28067</xdr:rowOff>
    </xdr:to>
    <xdr:sp macro="" textlink="">
      <xdr:nvSpPr>
        <xdr:cNvPr id="540" name="楕円 539"/>
        <xdr:cNvSpPr/>
      </xdr:nvSpPr>
      <xdr:spPr>
        <a:xfrm>
          <a:off x="12763500" y="66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19194</xdr:rowOff>
    </xdr:from>
    <xdr:ext cx="378565" cy="259045"/>
    <xdr:sp macro="" textlink="">
      <xdr:nvSpPr>
        <xdr:cNvPr id="541" name="テキスト ボックス 540"/>
        <xdr:cNvSpPr txBox="1"/>
      </xdr:nvSpPr>
      <xdr:spPr>
        <a:xfrm>
          <a:off x="12625017" y="67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4" name="直線コネクタ 613"/>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5"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6" name="直線コネクタ 615"/>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7"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8" name="直線コネクタ 617"/>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23590</xdr:rowOff>
    </xdr:from>
    <xdr:to>
      <xdr:col>85</xdr:col>
      <xdr:colOff>127000</xdr:colOff>
      <xdr:row>70</xdr:row>
      <xdr:rowOff>26505</xdr:rowOff>
    </xdr:to>
    <xdr:cxnSp macro="">
      <xdr:nvCxnSpPr>
        <xdr:cNvPr id="619" name="直線コネクタ 618"/>
        <xdr:cNvCxnSpPr/>
      </xdr:nvCxnSpPr>
      <xdr:spPr>
        <a:xfrm>
          <a:off x="15481300" y="12025090"/>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0"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1" name="フローチャート: 判断 620"/>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23590</xdr:rowOff>
    </xdr:from>
    <xdr:to>
      <xdr:col>81</xdr:col>
      <xdr:colOff>50800</xdr:colOff>
      <xdr:row>71</xdr:row>
      <xdr:rowOff>14332</xdr:rowOff>
    </xdr:to>
    <xdr:cxnSp macro="">
      <xdr:nvCxnSpPr>
        <xdr:cNvPr id="622" name="直線コネクタ 621"/>
        <xdr:cNvCxnSpPr/>
      </xdr:nvCxnSpPr>
      <xdr:spPr>
        <a:xfrm flipV="1">
          <a:off x="14592300" y="12025090"/>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3" name="フローチャート: 判断 622"/>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4" name="テキスト ボックス 623"/>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14332</xdr:rowOff>
    </xdr:from>
    <xdr:to>
      <xdr:col>76</xdr:col>
      <xdr:colOff>114300</xdr:colOff>
      <xdr:row>71</xdr:row>
      <xdr:rowOff>38906</xdr:rowOff>
    </xdr:to>
    <xdr:cxnSp macro="">
      <xdr:nvCxnSpPr>
        <xdr:cNvPr id="625" name="直線コネクタ 624"/>
        <xdr:cNvCxnSpPr/>
      </xdr:nvCxnSpPr>
      <xdr:spPr>
        <a:xfrm flipV="1">
          <a:off x="13703300" y="12187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26" name="フローチャート: 判断 625"/>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84605</xdr:rowOff>
    </xdr:from>
    <xdr:ext cx="534377" cy="259045"/>
    <xdr:sp macro="" textlink="">
      <xdr:nvSpPr>
        <xdr:cNvPr id="627" name="テキスト ボックス 626"/>
        <xdr:cNvSpPr txBox="1"/>
      </xdr:nvSpPr>
      <xdr:spPr>
        <a:xfrm>
          <a:off x="14325111" y="127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18656</xdr:rowOff>
    </xdr:from>
    <xdr:to>
      <xdr:col>71</xdr:col>
      <xdr:colOff>177800</xdr:colOff>
      <xdr:row>71</xdr:row>
      <xdr:rowOff>38906</xdr:rowOff>
    </xdr:to>
    <xdr:cxnSp macro="">
      <xdr:nvCxnSpPr>
        <xdr:cNvPr id="628" name="直線コネクタ 627"/>
        <xdr:cNvCxnSpPr/>
      </xdr:nvCxnSpPr>
      <xdr:spPr>
        <a:xfrm>
          <a:off x="12814300" y="12191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29" name="フローチャート: 判断 628"/>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71118</xdr:rowOff>
    </xdr:from>
    <xdr:ext cx="534377" cy="259045"/>
    <xdr:sp macro="" textlink="">
      <xdr:nvSpPr>
        <xdr:cNvPr id="630" name="テキスト ボックス 629"/>
        <xdr:cNvSpPr txBox="1"/>
      </xdr:nvSpPr>
      <xdr:spPr>
        <a:xfrm>
          <a:off x="13436111" y="127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1" name="フローチャート: 判断 630"/>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54316</xdr:rowOff>
    </xdr:from>
    <xdr:ext cx="534377" cy="259045"/>
    <xdr:sp macro="" textlink="">
      <xdr:nvSpPr>
        <xdr:cNvPr id="632" name="テキスト ボックス 631"/>
        <xdr:cNvSpPr txBox="1"/>
      </xdr:nvSpPr>
      <xdr:spPr>
        <a:xfrm>
          <a:off x="12547111" y="127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147155</xdr:rowOff>
    </xdr:from>
    <xdr:to>
      <xdr:col>85</xdr:col>
      <xdr:colOff>177800</xdr:colOff>
      <xdr:row>70</xdr:row>
      <xdr:rowOff>77305</xdr:rowOff>
    </xdr:to>
    <xdr:sp macro="" textlink="">
      <xdr:nvSpPr>
        <xdr:cNvPr id="638" name="楕円 637"/>
        <xdr:cNvSpPr/>
      </xdr:nvSpPr>
      <xdr:spPr>
        <a:xfrm>
          <a:off x="16268700" y="11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100182</xdr:rowOff>
    </xdr:from>
    <xdr:ext cx="534377" cy="259045"/>
    <xdr:sp macro="" textlink="">
      <xdr:nvSpPr>
        <xdr:cNvPr id="639" name="公債費該当値テキスト"/>
        <xdr:cNvSpPr txBox="1"/>
      </xdr:nvSpPr>
      <xdr:spPr>
        <a:xfrm>
          <a:off x="16370300" y="119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144240</xdr:rowOff>
    </xdr:from>
    <xdr:to>
      <xdr:col>81</xdr:col>
      <xdr:colOff>101600</xdr:colOff>
      <xdr:row>70</xdr:row>
      <xdr:rowOff>74390</xdr:rowOff>
    </xdr:to>
    <xdr:sp macro="" textlink="">
      <xdr:nvSpPr>
        <xdr:cNvPr id="640" name="楕円 639"/>
        <xdr:cNvSpPr/>
      </xdr:nvSpPr>
      <xdr:spPr>
        <a:xfrm>
          <a:off x="15430500" y="119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90917</xdr:rowOff>
    </xdr:from>
    <xdr:ext cx="534377" cy="259045"/>
    <xdr:sp macro="" textlink="">
      <xdr:nvSpPr>
        <xdr:cNvPr id="641" name="テキスト ボックス 640"/>
        <xdr:cNvSpPr txBox="1"/>
      </xdr:nvSpPr>
      <xdr:spPr>
        <a:xfrm>
          <a:off x="15214111" y="117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134982</xdr:rowOff>
    </xdr:from>
    <xdr:to>
      <xdr:col>76</xdr:col>
      <xdr:colOff>165100</xdr:colOff>
      <xdr:row>71</xdr:row>
      <xdr:rowOff>65132</xdr:rowOff>
    </xdr:to>
    <xdr:sp macro="" textlink="">
      <xdr:nvSpPr>
        <xdr:cNvPr id="642" name="楕円 641"/>
        <xdr:cNvSpPr/>
      </xdr:nvSpPr>
      <xdr:spPr>
        <a:xfrm>
          <a:off x="14541500" y="121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81659</xdr:rowOff>
    </xdr:from>
    <xdr:ext cx="534377" cy="259045"/>
    <xdr:sp macro="" textlink="">
      <xdr:nvSpPr>
        <xdr:cNvPr id="643" name="テキスト ボックス 642"/>
        <xdr:cNvSpPr txBox="1"/>
      </xdr:nvSpPr>
      <xdr:spPr>
        <a:xfrm>
          <a:off x="14325111" y="119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159556</xdr:rowOff>
    </xdr:from>
    <xdr:to>
      <xdr:col>72</xdr:col>
      <xdr:colOff>38100</xdr:colOff>
      <xdr:row>71</xdr:row>
      <xdr:rowOff>89706</xdr:rowOff>
    </xdr:to>
    <xdr:sp macro="" textlink="">
      <xdr:nvSpPr>
        <xdr:cNvPr id="644" name="楕円 643"/>
        <xdr:cNvSpPr/>
      </xdr:nvSpPr>
      <xdr:spPr>
        <a:xfrm>
          <a:off x="13652500" y="121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106233</xdr:rowOff>
    </xdr:from>
    <xdr:ext cx="534377" cy="259045"/>
    <xdr:sp macro="" textlink="">
      <xdr:nvSpPr>
        <xdr:cNvPr id="645" name="テキスト ボックス 644"/>
        <xdr:cNvSpPr txBox="1"/>
      </xdr:nvSpPr>
      <xdr:spPr>
        <a:xfrm>
          <a:off x="13436111" y="11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139306</xdr:rowOff>
    </xdr:from>
    <xdr:to>
      <xdr:col>67</xdr:col>
      <xdr:colOff>101600</xdr:colOff>
      <xdr:row>71</xdr:row>
      <xdr:rowOff>69456</xdr:rowOff>
    </xdr:to>
    <xdr:sp macro="" textlink="">
      <xdr:nvSpPr>
        <xdr:cNvPr id="646" name="楕円 645"/>
        <xdr:cNvSpPr/>
      </xdr:nvSpPr>
      <xdr:spPr>
        <a:xfrm>
          <a:off x="12763500" y="121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85983</xdr:rowOff>
    </xdr:from>
    <xdr:ext cx="534377" cy="259045"/>
    <xdr:sp macro="" textlink="">
      <xdr:nvSpPr>
        <xdr:cNvPr id="647" name="テキスト ボックス 646"/>
        <xdr:cNvSpPr txBox="1"/>
      </xdr:nvSpPr>
      <xdr:spPr>
        <a:xfrm>
          <a:off x="12547111" y="119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3" name="直線コネクタ 672"/>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4"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5" name="直線コネクタ 674"/>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6"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7" name="直線コネクタ 676"/>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135020</xdr:rowOff>
    </xdr:from>
    <xdr:to>
      <xdr:col>85</xdr:col>
      <xdr:colOff>127000</xdr:colOff>
      <xdr:row>97</xdr:row>
      <xdr:rowOff>69639</xdr:rowOff>
    </xdr:to>
    <xdr:cxnSp macro="">
      <xdr:nvCxnSpPr>
        <xdr:cNvPr id="678" name="直線コネクタ 677"/>
        <xdr:cNvCxnSpPr/>
      </xdr:nvCxnSpPr>
      <xdr:spPr>
        <a:xfrm>
          <a:off x="15481300" y="16594220"/>
          <a:ext cx="838200" cy="10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9"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0" name="フローチャート: 判断 679"/>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135020</xdr:rowOff>
    </xdr:from>
    <xdr:to>
      <xdr:col>81</xdr:col>
      <xdr:colOff>50800</xdr:colOff>
      <xdr:row>97</xdr:row>
      <xdr:rowOff>44134</xdr:rowOff>
    </xdr:to>
    <xdr:cxnSp macro="">
      <xdr:nvCxnSpPr>
        <xdr:cNvPr id="681" name="直線コネクタ 680"/>
        <xdr:cNvCxnSpPr/>
      </xdr:nvCxnSpPr>
      <xdr:spPr>
        <a:xfrm flipV="1">
          <a:off x="14592300" y="16594220"/>
          <a:ext cx="8890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2" name="フローチャート: 判断 681"/>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3" name="テキスト ボックス 682"/>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44134</xdr:rowOff>
    </xdr:from>
    <xdr:to>
      <xdr:col>76</xdr:col>
      <xdr:colOff>114300</xdr:colOff>
      <xdr:row>98</xdr:row>
      <xdr:rowOff>60049</xdr:rowOff>
    </xdr:to>
    <xdr:cxnSp macro="">
      <xdr:nvCxnSpPr>
        <xdr:cNvPr id="684" name="直線コネクタ 683"/>
        <xdr:cNvCxnSpPr/>
      </xdr:nvCxnSpPr>
      <xdr:spPr>
        <a:xfrm flipV="1">
          <a:off x="13703300" y="16674784"/>
          <a:ext cx="889000" cy="18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5" name="フローチャート: 判断 684"/>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86" name="テキスト ボックス 685"/>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60049</xdr:rowOff>
    </xdr:from>
    <xdr:to>
      <xdr:col>71</xdr:col>
      <xdr:colOff>177800</xdr:colOff>
      <xdr:row>99</xdr:row>
      <xdr:rowOff>16887</xdr:rowOff>
    </xdr:to>
    <xdr:cxnSp macro="">
      <xdr:nvCxnSpPr>
        <xdr:cNvPr id="687" name="直線コネクタ 686"/>
        <xdr:cNvCxnSpPr/>
      </xdr:nvCxnSpPr>
      <xdr:spPr>
        <a:xfrm flipV="1">
          <a:off x="12814300" y="16862149"/>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88" name="フローチャート: 判断 687"/>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89" name="テキスト ボックス 688"/>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0" name="フローチャート: 判断 689"/>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1" name="テキスト ボックス 690"/>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18839</xdr:rowOff>
    </xdr:from>
    <xdr:to>
      <xdr:col>85</xdr:col>
      <xdr:colOff>177800</xdr:colOff>
      <xdr:row>97</xdr:row>
      <xdr:rowOff>120439</xdr:rowOff>
    </xdr:to>
    <xdr:sp macro="" textlink="">
      <xdr:nvSpPr>
        <xdr:cNvPr id="697" name="楕円 696"/>
        <xdr:cNvSpPr/>
      </xdr:nvSpPr>
      <xdr:spPr>
        <a:xfrm>
          <a:off x="16268700" y="166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41716</xdr:rowOff>
    </xdr:from>
    <xdr:ext cx="534377" cy="259045"/>
    <xdr:sp macro="" textlink="">
      <xdr:nvSpPr>
        <xdr:cNvPr id="698" name="積立金該当値テキスト"/>
        <xdr:cNvSpPr txBox="1"/>
      </xdr:nvSpPr>
      <xdr:spPr>
        <a:xfrm>
          <a:off x="16370300" y="165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84220</xdr:rowOff>
    </xdr:from>
    <xdr:to>
      <xdr:col>81</xdr:col>
      <xdr:colOff>101600</xdr:colOff>
      <xdr:row>97</xdr:row>
      <xdr:rowOff>14370</xdr:rowOff>
    </xdr:to>
    <xdr:sp macro="" textlink="">
      <xdr:nvSpPr>
        <xdr:cNvPr id="699" name="楕円 698"/>
        <xdr:cNvSpPr/>
      </xdr:nvSpPr>
      <xdr:spPr>
        <a:xfrm>
          <a:off x="15430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30897</xdr:rowOff>
    </xdr:from>
    <xdr:ext cx="534377" cy="259045"/>
    <xdr:sp macro="" textlink="">
      <xdr:nvSpPr>
        <xdr:cNvPr id="700" name="テキスト ボックス 699"/>
        <xdr:cNvSpPr txBox="1"/>
      </xdr:nvSpPr>
      <xdr:spPr>
        <a:xfrm>
          <a:off x="15214111" y="163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164784</xdr:rowOff>
    </xdr:from>
    <xdr:to>
      <xdr:col>76</xdr:col>
      <xdr:colOff>165100</xdr:colOff>
      <xdr:row>97</xdr:row>
      <xdr:rowOff>94934</xdr:rowOff>
    </xdr:to>
    <xdr:sp macro="" textlink="">
      <xdr:nvSpPr>
        <xdr:cNvPr id="701" name="楕円 700"/>
        <xdr:cNvSpPr/>
      </xdr:nvSpPr>
      <xdr:spPr>
        <a:xfrm>
          <a:off x="14541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111461</xdr:rowOff>
    </xdr:from>
    <xdr:ext cx="534377" cy="259045"/>
    <xdr:sp macro="" textlink="">
      <xdr:nvSpPr>
        <xdr:cNvPr id="702" name="テキスト ボックス 701"/>
        <xdr:cNvSpPr txBox="1"/>
      </xdr:nvSpPr>
      <xdr:spPr>
        <a:xfrm>
          <a:off x="14325111" y="163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9249</xdr:rowOff>
    </xdr:from>
    <xdr:to>
      <xdr:col>72</xdr:col>
      <xdr:colOff>38100</xdr:colOff>
      <xdr:row>98</xdr:row>
      <xdr:rowOff>110849</xdr:rowOff>
    </xdr:to>
    <xdr:sp macro="" textlink="">
      <xdr:nvSpPr>
        <xdr:cNvPr id="703" name="楕円 702"/>
        <xdr:cNvSpPr/>
      </xdr:nvSpPr>
      <xdr:spPr>
        <a:xfrm>
          <a:off x="13652500" y="168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127376</xdr:rowOff>
    </xdr:from>
    <xdr:ext cx="534377" cy="259045"/>
    <xdr:sp macro="" textlink="">
      <xdr:nvSpPr>
        <xdr:cNvPr id="704" name="テキスト ボックス 703"/>
        <xdr:cNvSpPr txBox="1"/>
      </xdr:nvSpPr>
      <xdr:spPr>
        <a:xfrm>
          <a:off x="13436111" y="165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137537</xdr:rowOff>
    </xdr:from>
    <xdr:to>
      <xdr:col>67</xdr:col>
      <xdr:colOff>101600</xdr:colOff>
      <xdr:row>99</xdr:row>
      <xdr:rowOff>67687</xdr:rowOff>
    </xdr:to>
    <xdr:sp macro="" textlink="">
      <xdr:nvSpPr>
        <xdr:cNvPr id="705" name="楕円 704"/>
        <xdr:cNvSpPr/>
      </xdr:nvSpPr>
      <xdr:spPr>
        <a:xfrm>
          <a:off x="12763500" y="169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58814</xdr:rowOff>
    </xdr:from>
    <xdr:ext cx="469744" cy="259045"/>
    <xdr:sp macro="" textlink="">
      <xdr:nvSpPr>
        <xdr:cNvPr id="706" name="テキスト ボックス 705"/>
        <xdr:cNvSpPr txBox="1"/>
      </xdr:nvSpPr>
      <xdr:spPr>
        <a:xfrm>
          <a:off x="12579428" y="170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0" name="直線コネクタ 729"/>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3"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4" name="直線コネクタ 733"/>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20066</xdr:rowOff>
    </xdr:from>
    <xdr:to>
      <xdr:col>116</xdr:col>
      <xdr:colOff>63500</xdr:colOff>
      <xdr:row>39</xdr:row>
      <xdr:rowOff>23495</xdr:rowOff>
    </xdr:to>
    <xdr:cxnSp macro="">
      <xdr:nvCxnSpPr>
        <xdr:cNvPr id="735" name="直線コネクタ 734"/>
        <xdr:cNvCxnSpPr/>
      </xdr:nvCxnSpPr>
      <xdr:spPr>
        <a:xfrm>
          <a:off x="21323300" y="670661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6"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7" name="フローチャート: 判断 736"/>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16066</xdr:rowOff>
    </xdr:from>
    <xdr:to>
      <xdr:col>111</xdr:col>
      <xdr:colOff>177800</xdr:colOff>
      <xdr:row>39</xdr:row>
      <xdr:rowOff>20066</xdr:rowOff>
    </xdr:to>
    <xdr:cxnSp macro="">
      <xdr:nvCxnSpPr>
        <xdr:cNvPr id="738" name="直線コネクタ 737"/>
        <xdr:cNvCxnSpPr/>
      </xdr:nvCxnSpPr>
      <xdr:spPr>
        <a:xfrm>
          <a:off x="20434300" y="670261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9" name="フローチャート: 判断 738"/>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0" name="テキスト ボックス 739"/>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16066</xdr:rowOff>
    </xdr:from>
    <xdr:to>
      <xdr:col>107</xdr:col>
      <xdr:colOff>50800</xdr:colOff>
      <xdr:row>39</xdr:row>
      <xdr:rowOff>17208</xdr:rowOff>
    </xdr:to>
    <xdr:cxnSp macro="">
      <xdr:nvCxnSpPr>
        <xdr:cNvPr id="741" name="直線コネクタ 740"/>
        <xdr:cNvCxnSpPr/>
      </xdr:nvCxnSpPr>
      <xdr:spPr>
        <a:xfrm flipV="1">
          <a:off x="19545300" y="670261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2" name="フローチャート: 判断 741"/>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3" name="テキスト ボックス 742"/>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17208</xdr:rowOff>
    </xdr:from>
    <xdr:to>
      <xdr:col>102</xdr:col>
      <xdr:colOff>114300</xdr:colOff>
      <xdr:row>39</xdr:row>
      <xdr:rowOff>18923</xdr:rowOff>
    </xdr:to>
    <xdr:cxnSp macro="">
      <xdr:nvCxnSpPr>
        <xdr:cNvPr id="744" name="直線コネクタ 743"/>
        <xdr:cNvCxnSpPr/>
      </xdr:nvCxnSpPr>
      <xdr:spPr>
        <a:xfrm flipV="1">
          <a:off x="18656300" y="67037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5" name="フローチャート: 判断 744"/>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46" name="テキスト ボックス 745"/>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47" name="フローチャート: 判断 746"/>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48" name="テキスト ボックス 747"/>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144145</xdr:rowOff>
    </xdr:from>
    <xdr:to>
      <xdr:col>116</xdr:col>
      <xdr:colOff>114300</xdr:colOff>
      <xdr:row>39</xdr:row>
      <xdr:rowOff>74295</xdr:rowOff>
    </xdr:to>
    <xdr:sp macro="" textlink="">
      <xdr:nvSpPr>
        <xdr:cNvPr id="754" name="楕円 753"/>
        <xdr:cNvSpPr/>
      </xdr:nvSpPr>
      <xdr:spPr>
        <a:xfrm>
          <a:off x="22110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59072</xdr:rowOff>
    </xdr:from>
    <xdr:ext cx="378565" cy="259045"/>
    <xdr:sp macro="" textlink="">
      <xdr:nvSpPr>
        <xdr:cNvPr id="755" name="投資及び出資金該当値テキスト"/>
        <xdr:cNvSpPr txBox="1"/>
      </xdr:nvSpPr>
      <xdr:spPr>
        <a:xfrm>
          <a:off x="22212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140716</xdr:rowOff>
    </xdr:from>
    <xdr:to>
      <xdr:col>112</xdr:col>
      <xdr:colOff>38100</xdr:colOff>
      <xdr:row>39</xdr:row>
      <xdr:rowOff>70866</xdr:rowOff>
    </xdr:to>
    <xdr:sp macro="" textlink="">
      <xdr:nvSpPr>
        <xdr:cNvPr id="756" name="楕円 755"/>
        <xdr:cNvSpPr/>
      </xdr:nvSpPr>
      <xdr:spPr>
        <a:xfrm>
          <a:off x="2127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61993</xdr:rowOff>
    </xdr:from>
    <xdr:ext cx="378565" cy="259045"/>
    <xdr:sp macro="" textlink="">
      <xdr:nvSpPr>
        <xdr:cNvPr id="757" name="テキスト ボックス 756"/>
        <xdr:cNvSpPr txBox="1"/>
      </xdr:nvSpPr>
      <xdr:spPr>
        <a:xfrm>
          <a:off x="21134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136716</xdr:rowOff>
    </xdr:from>
    <xdr:to>
      <xdr:col>107</xdr:col>
      <xdr:colOff>101600</xdr:colOff>
      <xdr:row>39</xdr:row>
      <xdr:rowOff>66866</xdr:rowOff>
    </xdr:to>
    <xdr:sp macro="" textlink="">
      <xdr:nvSpPr>
        <xdr:cNvPr id="758" name="楕円 757"/>
        <xdr:cNvSpPr/>
      </xdr:nvSpPr>
      <xdr:spPr>
        <a:xfrm>
          <a:off x="20383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57993</xdr:rowOff>
    </xdr:from>
    <xdr:ext cx="378565" cy="259045"/>
    <xdr:sp macro="" textlink="">
      <xdr:nvSpPr>
        <xdr:cNvPr id="759" name="テキスト ボックス 758"/>
        <xdr:cNvSpPr txBox="1"/>
      </xdr:nvSpPr>
      <xdr:spPr>
        <a:xfrm>
          <a:off x="20245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137858</xdr:rowOff>
    </xdr:from>
    <xdr:to>
      <xdr:col>102</xdr:col>
      <xdr:colOff>165100</xdr:colOff>
      <xdr:row>39</xdr:row>
      <xdr:rowOff>68008</xdr:rowOff>
    </xdr:to>
    <xdr:sp macro="" textlink="">
      <xdr:nvSpPr>
        <xdr:cNvPr id="760" name="楕円 759"/>
        <xdr:cNvSpPr/>
      </xdr:nvSpPr>
      <xdr:spPr>
        <a:xfrm>
          <a:off x="19494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59135</xdr:rowOff>
    </xdr:from>
    <xdr:ext cx="378565" cy="259045"/>
    <xdr:sp macro="" textlink="">
      <xdr:nvSpPr>
        <xdr:cNvPr id="761" name="テキスト ボックス 760"/>
        <xdr:cNvSpPr txBox="1"/>
      </xdr:nvSpPr>
      <xdr:spPr>
        <a:xfrm>
          <a:off x="19356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139573</xdr:rowOff>
    </xdr:from>
    <xdr:to>
      <xdr:col>98</xdr:col>
      <xdr:colOff>38100</xdr:colOff>
      <xdr:row>39</xdr:row>
      <xdr:rowOff>69723</xdr:rowOff>
    </xdr:to>
    <xdr:sp macro="" textlink="">
      <xdr:nvSpPr>
        <xdr:cNvPr id="762" name="楕円 761"/>
        <xdr:cNvSpPr/>
      </xdr:nvSpPr>
      <xdr:spPr>
        <a:xfrm>
          <a:off x="18605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60850</xdr:rowOff>
    </xdr:from>
    <xdr:ext cx="378565" cy="259045"/>
    <xdr:sp macro="" textlink="">
      <xdr:nvSpPr>
        <xdr:cNvPr id="763" name="テキスト ボックス 762"/>
        <xdr:cNvSpPr txBox="1"/>
      </xdr:nvSpPr>
      <xdr:spPr>
        <a:xfrm>
          <a:off x="18467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7" name="直線コネクタ 786"/>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0"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1" name="直線コネクタ 790"/>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75254</xdr:rowOff>
    </xdr:from>
    <xdr:to>
      <xdr:col>116</xdr:col>
      <xdr:colOff>63500</xdr:colOff>
      <xdr:row>56</xdr:row>
      <xdr:rowOff>133642</xdr:rowOff>
    </xdr:to>
    <xdr:cxnSp macro="">
      <xdr:nvCxnSpPr>
        <xdr:cNvPr id="792" name="直線コネクタ 791"/>
        <xdr:cNvCxnSpPr/>
      </xdr:nvCxnSpPr>
      <xdr:spPr>
        <a:xfrm>
          <a:off x="21323300" y="9676454"/>
          <a:ext cx="8382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3" name="貸付金平均値テキスト"/>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4" name="フローチャート: 判断 793"/>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41649</xdr:rowOff>
    </xdr:from>
    <xdr:to>
      <xdr:col>111</xdr:col>
      <xdr:colOff>177800</xdr:colOff>
      <xdr:row>56</xdr:row>
      <xdr:rowOff>75254</xdr:rowOff>
    </xdr:to>
    <xdr:cxnSp macro="">
      <xdr:nvCxnSpPr>
        <xdr:cNvPr id="795" name="直線コネクタ 794"/>
        <xdr:cNvCxnSpPr/>
      </xdr:nvCxnSpPr>
      <xdr:spPr>
        <a:xfrm>
          <a:off x="20434300" y="9642849"/>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6" name="フローチャート: 判断 795"/>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7" name="テキスト ボックス 796"/>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41649</xdr:rowOff>
    </xdr:from>
    <xdr:to>
      <xdr:col>107</xdr:col>
      <xdr:colOff>50800</xdr:colOff>
      <xdr:row>56</xdr:row>
      <xdr:rowOff>148006</xdr:rowOff>
    </xdr:to>
    <xdr:cxnSp macro="">
      <xdr:nvCxnSpPr>
        <xdr:cNvPr id="798" name="直線コネクタ 797"/>
        <xdr:cNvCxnSpPr/>
      </xdr:nvCxnSpPr>
      <xdr:spPr>
        <a:xfrm flipV="1">
          <a:off x="19545300" y="96428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799" name="フローチャート: 判断 798"/>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142003</xdr:rowOff>
    </xdr:from>
    <xdr:ext cx="469744" cy="259045"/>
    <xdr:sp macro="" textlink="">
      <xdr:nvSpPr>
        <xdr:cNvPr id="800" name="テキスト ボックス 799"/>
        <xdr:cNvSpPr txBox="1"/>
      </xdr:nvSpPr>
      <xdr:spPr>
        <a:xfrm>
          <a:off x="20199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147072</xdr:rowOff>
    </xdr:from>
    <xdr:to>
      <xdr:col>102</xdr:col>
      <xdr:colOff>114300</xdr:colOff>
      <xdr:row>56</xdr:row>
      <xdr:rowOff>148006</xdr:rowOff>
    </xdr:to>
    <xdr:cxnSp macro="">
      <xdr:nvCxnSpPr>
        <xdr:cNvPr id="801" name="直線コネクタ 800"/>
        <xdr:cNvCxnSpPr/>
      </xdr:nvCxnSpPr>
      <xdr:spPr>
        <a:xfrm>
          <a:off x="18656300" y="9748272"/>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2" name="フローチャート: 判断 801"/>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150595</xdr:rowOff>
    </xdr:from>
    <xdr:ext cx="469744" cy="259045"/>
    <xdr:sp macro="" textlink="">
      <xdr:nvSpPr>
        <xdr:cNvPr id="803" name="テキスト ボックス 802"/>
        <xdr:cNvSpPr txBox="1"/>
      </xdr:nvSpPr>
      <xdr:spPr>
        <a:xfrm>
          <a:off x="19310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4" name="フローチャート: 判断 803"/>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146308</xdr:rowOff>
    </xdr:from>
    <xdr:ext cx="469744" cy="259045"/>
    <xdr:sp macro="" textlink="">
      <xdr:nvSpPr>
        <xdr:cNvPr id="805" name="テキスト ボックス 804"/>
        <xdr:cNvSpPr txBox="1"/>
      </xdr:nvSpPr>
      <xdr:spPr>
        <a:xfrm>
          <a:off x="18421428"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82842</xdr:rowOff>
    </xdr:from>
    <xdr:to>
      <xdr:col>116</xdr:col>
      <xdr:colOff>114300</xdr:colOff>
      <xdr:row>57</xdr:row>
      <xdr:rowOff>12992</xdr:rowOff>
    </xdr:to>
    <xdr:sp macro="" textlink="">
      <xdr:nvSpPr>
        <xdr:cNvPr id="811" name="楕円 810"/>
        <xdr:cNvSpPr/>
      </xdr:nvSpPr>
      <xdr:spPr>
        <a:xfrm>
          <a:off x="22110700" y="9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105719</xdr:rowOff>
    </xdr:from>
    <xdr:ext cx="534377" cy="259045"/>
    <xdr:sp macro="" textlink="">
      <xdr:nvSpPr>
        <xdr:cNvPr id="812" name="貸付金該当値テキスト"/>
        <xdr:cNvSpPr txBox="1"/>
      </xdr:nvSpPr>
      <xdr:spPr>
        <a:xfrm>
          <a:off x="22212300" y="95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24454</xdr:rowOff>
    </xdr:from>
    <xdr:to>
      <xdr:col>112</xdr:col>
      <xdr:colOff>38100</xdr:colOff>
      <xdr:row>56</xdr:row>
      <xdr:rowOff>126054</xdr:rowOff>
    </xdr:to>
    <xdr:sp macro="" textlink="">
      <xdr:nvSpPr>
        <xdr:cNvPr id="813" name="楕円 812"/>
        <xdr:cNvSpPr/>
      </xdr:nvSpPr>
      <xdr:spPr>
        <a:xfrm>
          <a:off x="21272500" y="96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142581</xdr:rowOff>
    </xdr:from>
    <xdr:ext cx="534377" cy="259045"/>
    <xdr:sp macro="" textlink="">
      <xdr:nvSpPr>
        <xdr:cNvPr id="814" name="テキスト ボックス 813"/>
        <xdr:cNvSpPr txBox="1"/>
      </xdr:nvSpPr>
      <xdr:spPr>
        <a:xfrm>
          <a:off x="21056111" y="94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162299</xdr:rowOff>
    </xdr:from>
    <xdr:to>
      <xdr:col>107</xdr:col>
      <xdr:colOff>101600</xdr:colOff>
      <xdr:row>56</xdr:row>
      <xdr:rowOff>92449</xdr:rowOff>
    </xdr:to>
    <xdr:sp macro="" textlink="">
      <xdr:nvSpPr>
        <xdr:cNvPr id="815" name="楕円 814"/>
        <xdr:cNvSpPr/>
      </xdr:nvSpPr>
      <xdr:spPr>
        <a:xfrm>
          <a:off x="20383500" y="9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108976</xdr:rowOff>
    </xdr:from>
    <xdr:ext cx="534377" cy="259045"/>
    <xdr:sp macro="" textlink="">
      <xdr:nvSpPr>
        <xdr:cNvPr id="816" name="テキスト ボックス 815"/>
        <xdr:cNvSpPr txBox="1"/>
      </xdr:nvSpPr>
      <xdr:spPr>
        <a:xfrm>
          <a:off x="20167111" y="9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97206</xdr:rowOff>
    </xdr:from>
    <xdr:to>
      <xdr:col>102</xdr:col>
      <xdr:colOff>165100</xdr:colOff>
      <xdr:row>57</xdr:row>
      <xdr:rowOff>27356</xdr:rowOff>
    </xdr:to>
    <xdr:sp macro="" textlink="">
      <xdr:nvSpPr>
        <xdr:cNvPr id="817" name="楕円 816"/>
        <xdr:cNvSpPr/>
      </xdr:nvSpPr>
      <xdr:spPr>
        <a:xfrm>
          <a:off x="19494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43883</xdr:rowOff>
    </xdr:from>
    <xdr:ext cx="534377" cy="259045"/>
    <xdr:sp macro="" textlink="">
      <xdr:nvSpPr>
        <xdr:cNvPr id="818" name="テキスト ボックス 817"/>
        <xdr:cNvSpPr txBox="1"/>
      </xdr:nvSpPr>
      <xdr:spPr>
        <a:xfrm>
          <a:off x="19278111" y="94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96272</xdr:rowOff>
    </xdr:from>
    <xdr:to>
      <xdr:col>98</xdr:col>
      <xdr:colOff>38100</xdr:colOff>
      <xdr:row>57</xdr:row>
      <xdr:rowOff>26422</xdr:rowOff>
    </xdr:to>
    <xdr:sp macro="" textlink="">
      <xdr:nvSpPr>
        <xdr:cNvPr id="819" name="楕円 818"/>
        <xdr:cNvSpPr/>
      </xdr:nvSpPr>
      <xdr:spPr>
        <a:xfrm>
          <a:off x="18605500" y="9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42949</xdr:rowOff>
    </xdr:from>
    <xdr:ext cx="534377" cy="259045"/>
    <xdr:sp macro="" textlink="">
      <xdr:nvSpPr>
        <xdr:cNvPr id="820" name="テキスト ボックス 819"/>
        <xdr:cNvSpPr txBox="1"/>
      </xdr:nvSpPr>
      <xdr:spPr>
        <a:xfrm>
          <a:off x="18389111" y="9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5" name="直線コネクタ 844"/>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6"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7" name="直線コネクタ 846"/>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8"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9" name="直線コネクタ 848"/>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95314</xdr:rowOff>
    </xdr:from>
    <xdr:to>
      <xdr:col>116</xdr:col>
      <xdr:colOff>63500</xdr:colOff>
      <xdr:row>73</xdr:row>
      <xdr:rowOff>131852</xdr:rowOff>
    </xdr:to>
    <xdr:cxnSp macro="">
      <xdr:nvCxnSpPr>
        <xdr:cNvPr id="850" name="直線コネクタ 849"/>
        <xdr:cNvCxnSpPr/>
      </xdr:nvCxnSpPr>
      <xdr:spPr>
        <a:xfrm flipV="1">
          <a:off x="21323300" y="12611164"/>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1"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2" name="フローチャート: 判断 851"/>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131852</xdr:rowOff>
    </xdr:from>
    <xdr:to>
      <xdr:col>111</xdr:col>
      <xdr:colOff>177800</xdr:colOff>
      <xdr:row>73</xdr:row>
      <xdr:rowOff>144043</xdr:rowOff>
    </xdr:to>
    <xdr:cxnSp macro="">
      <xdr:nvCxnSpPr>
        <xdr:cNvPr id="853" name="直線コネクタ 852"/>
        <xdr:cNvCxnSpPr/>
      </xdr:nvCxnSpPr>
      <xdr:spPr>
        <a:xfrm flipV="1">
          <a:off x="20434300" y="1264770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4" name="フローチャート: 判断 853"/>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5" name="テキスト ボックス 854"/>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99390</xdr:rowOff>
    </xdr:from>
    <xdr:to>
      <xdr:col>107</xdr:col>
      <xdr:colOff>50800</xdr:colOff>
      <xdr:row>73</xdr:row>
      <xdr:rowOff>144043</xdr:rowOff>
    </xdr:to>
    <xdr:cxnSp macro="">
      <xdr:nvCxnSpPr>
        <xdr:cNvPr id="856" name="直線コネクタ 855"/>
        <xdr:cNvCxnSpPr/>
      </xdr:nvCxnSpPr>
      <xdr:spPr>
        <a:xfrm>
          <a:off x="19545300" y="1261524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57" name="フローチャート: 判断 856"/>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143794</xdr:rowOff>
    </xdr:from>
    <xdr:ext cx="534377" cy="259045"/>
    <xdr:sp macro="" textlink="">
      <xdr:nvSpPr>
        <xdr:cNvPr id="858" name="テキスト ボックス 857"/>
        <xdr:cNvSpPr txBox="1"/>
      </xdr:nvSpPr>
      <xdr:spPr>
        <a:xfrm>
          <a:off x="20167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99390</xdr:rowOff>
    </xdr:from>
    <xdr:to>
      <xdr:col>102</xdr:col>
      <xdr:colOff>114300</xdr:colOff>
      <xdr:row>74</xdr:row>
      <xdr:rowOff>43155</xdr:rowOff>
    </xdr:to>
    <xdr:cxnSp macro="">
      <xdr:nvCxnSpPr>
        <xdr:cNvPr id="859" name="直線コネクタ 858"/>
        <xdr:cNvCxnSpPr/>
      </xdr:nvCxnSpPr>
      <xdr:spPr>
        <a:xfrm flipV="1">
          <a:off x="18656300" y="12615240"/>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0" name="フローチャート: 判断 859"/>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89425</xdr:rowOff>
    </xdr:from>
    <xdr:ext cx="534377" cy="259045"/>
    <xdr:sp macro="" textlink="">
      <xdr:nvSpPr>
        <xdr:cNvPr id="861" name="テキスト ボックス 860"/>
        <xdr:cNvSpPr txBox="1"/>
      </xdr:nvSpPr>
      <xdr:spPr>
        <a:xfrm>
          <a:off x="19278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2" name="フローチャート: 判断 861"/>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124934</xdr:rowOff>
    </xdr:from>
    <xdr:ext cx="534377" cy="259045"/>
    <xdr:sp macro="" textlink="">
      <xdr:nvSpPr>
        <xdr:cNvPr id="863" name="テキスト ボックス 862"/>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44514</xdr:rowOff>
    </xdr:from>
    <xdr:to>
      <xdr:col>116</xdr:col>
      <xdr:colOff>114300</xdr:colOff>
      <xdr:row>73</xdr:row>
      <xdr:rowOff>146114</xdr:rowOff>
    </xdr:to>
    <xdr:sp macro="" textlink="">
      <xdr:nvSpPr>
        <xdr:cNvPr id="869" name="楕円 868"/>
        <xdr:cNvSpPr/>
      </xdr:nvSpPr>
      <xdr:spPr>
        <a:xfrm>
          <a:off x="22110700" y="125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67391</xdr:rowOff>
    </xdr:from>
    <xdr:ext cx="534377" cy="259045"/>
    <xdr:sp macro="" textlink="">
      <xdr:nvSpPr>
        <xdr:cNvPr id="870" name="繰出金該当値テキスト"/>
        <xdr:cNvSpPr txBox="1"/>
      </xdr:nvSpPr>
      <xdr:spPr>
        <a:xfrm>
          <a:off x="22212300" y="124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81052</xdr:rowOff>
    </xdr:from>
    <xdr:to>
      <xdr:col>112</xdr:col>
      <xdr:colOff>38100</xdr:colOff>
      <xdr:row>74</xdr:row>
      <xdr:rowOff>11202</xdr:rowOff>
    </xdr:to>
    <xdr:sp macro="" textlink="">
      <xdr:nvSpPr>
        <xdr:cNvPr id="871" name="楕円 870"/>
        <xdr:cNvSpPr/>
      </xdr:nvSpPr>
      <xdr:spPr>
        <a:xfrm>
          <a:off x="21272500" y="125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27729</xdr:rowOff>
    </xdr:from>
    <xdr:ext cx="534377" cy="259045"/>
    <xdr:sp macro="" textlink="">
      <xdr:nvSpPr>
        <xdr:cNvPr id="872" name="テキスト ボックス 871"/>
        <xdr:cNvSpPr txBox="1"/>
      </xdr:nvSpPr>
      <xdr:spPr>
        <a:xfrm>
          <a:off x="21056111" y="123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93243</xdr:rowOff>
    </xdr:from>
    <xdr:to>
      <xdr:col>107</xdr:col>
      <xdr:colOff>101600</xdr:colOff>
      <xdr:row>74</xdr:row>
      <xdr:rowOff>23393</xdr:rowOff>
    </xdr:to>
    <xdr:sp macro="" textlink="">
      <xdr:nvSpPr>
        <xdr:cNvPr id="873" name="楕円 872"/>
        <xdr:cNvSpPr/>
      </xdr:nvSpPr>
      <xdr:spPr>
        <a:xfrm>
          <a:off x="20383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39920</xdr:rowOff>
    </xdr:from>
    <xdr:ext cx="534377" cy="259045"/>
    <xdr:sp macro="" textlink="">
      <xdr:nvSpPr>
        <xdr:cNvPr id="874" name="テキスト ボックス 873"/>
        <xdr:cNvSpPr txBox="1"/>
      </xdr:nvSpPr>
      <xdr:spPr>
        <a:xfrm>
          <a:off x="20167111" y="123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48590</xdr:rowOff>
    </xdr:from>
    <xdr:to>
      <xdr:col>102</xdr:col>
      <xdr:colOff>165100</xdr:colOff>
      <xdr:row>73</xdr:row>
      <xdr:rowOff>150190</xdr:rowOff>
    </xdr:to>
    <xdr:sp macro="" textlink="">
      <xdr:nvSpPr>
        <xdr:cNvPr id="875" name="楕円 874"/>
        <xdr:cNvSpPr/>
      </xdr:nvSpPr>
      <xdr:spPr>
        <a:xfrm>
          <a:off x="19494500" y="12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166717</xdr:rowOff>
    </xdr:from>
    <xdr:ext cx="534377" cy="259045"/>
    <xdr:sp macro="" textlink="">
      <xdr:nvSpPr>
        <xdr:cNvPr id="876" name="テキスト ボックス 875"/>
        <xdr:cNvSpPr txBox="1"/>
      </xdr:nvSpPr>
      <xdr:spPr>
        <a:xfrm>
          <a:off x="19278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163805</xdr:rowOff>
    </xdr:from>
    <xdr:to>
      <xdr:col>98</xdr:col>
      <xdr:colOff>38100</xdr:colOff>
      <xdr:row>74</xdr:row>
      <xdr:rowOff>93955</xdr:rowOff>
    </xdr:to>
    <xdr:sp macro="" textlink="">
      <xdr:nvSpPr>
        <xdr:cNvPr id="877" name="楕円 876"/>
        <xdr:cNvSpPr/>
      </xdr:nvSpPr>
      <xdr:spPr>
        <a:xfrm>
          <a:off x="18605500" y="12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110482</xdr:rowOff>
    </xdr:from>
    <xdr:ext cx="534377" cy="259045"/>
    <xdr:sp macro="" textlink="">
      <xdr:nvSpPr>
        <xdr:cNvPr id="878" name="テキスト ボックス 877"/>
        <xdr:cNvSpPr txBox="1"/>
      </xdr:nvSpPr>
      <xdr:spPr>
        <a:xfrm>
          <a:off x="18389111" y="12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については、令和３年度には新型コロナワクチン接種対応の住民税非課税世帯等に対する臨時特別給付金給付、子育て世帯生活支援特別給付金給付事業費、子育て世帯への臨時特別給付金給付等により急激な増となっていたが、令和４年度は令和２年度以前の水準に落ち着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・物件費については、引き続き上昇傾向にある。施設管理委託料の増加等が主な要因だが、今後も物価高騰により委託料、光熱水費の増額により上昇していくことが見込まれる。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・普通建設事業費（うち新規整備）と普通建設事業費（うち更新整備）については飛島情報通信基盤整備事業費をはじめとした大型の新設改修事業の終了により、減額となっている。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160731</xdr:rowOff>
    </xdr:from>
    <xdr:to>
      <xdr:col>24</xdr:col>
      <xdr:colOff>63500</xdr:colOff>
      <xdr:row>32</xdr:row>
      <xdr:rowOff>51003</xdr:rowOff>
    </xdr:to>
    <xdr:cxnSp macro="">
      <xdr:nvCxnSpPr>
        <xdr:cNvPr id="59" name="直線コネクタ 58"/>
        <xdr:cNvCxnSpPr/>
      </xdr:nvCxnSpPr>
      <xdr:spPr>
        <a:xfrm>
          <a:off x="3797300" y="5304231"/>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105867</xdr:rowOff>
    </xdr:from>
    <xdr:to>
      <xdr:col>19</xdr:col>
      <xdr:colOff>177800</xdr:colOff>
      <xdr:row>30</xdr:row>
      <xdr:rowOff>160731</xdr:rowOff>
    </xdr:to>
    <xdr:cxnSp macro="">
      <xdr:nvCxnSpPr>
        <xdr:cNvPr id="62" name="直線コネクタ 61"/>
        <xdr:cNvCxnSpPr/>
      </xdr:nvCxnSpPr>
      <xdr:spPr>
        <a:xfrm>
          <a:off x="2908300" y="524936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105867</xdr:rowOff>
    </xdr:from>
    <xdr:to>
      <xdr:col>15</xdr:col>
      <xdr:colOff>50800</xdr:colOff>
      <xdr:row>30</xdr:row>
      <xdr:rowOff>154331</xdr:rowOff>
    </xdr:to>
    <xdr:cxnSp macro="">
      <xdr:nvCxnSpPr>
        <xdr:cNvPr id="65" name="直線コネクタ 64"/>
        <xdr:cNvCxnSpPr/>
      </xdr:nvCxnSpPr>
      <xdr:spPr>
        <a:xfrm flipV="1">
          <a:off x="2019300" y="524936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69291</xdr:rowOff>
    </xdr:from>
    <xdr:to>
      <xdr:col>10</xdr:col>
      <xdr:colOff>114300</xdr:colOff>
      <xdr:row>30</xdr:row>
      <xdr:rowOff>154331</xdr:rowOff>
    </xdr:to>
    <xdr:cxnSp macro="">
      <xdr:nvCxnSpPr>
        <xdr:cNvPr id="68" name="直線コネクタ 67"/>
        <xdr:cNvCxnSpPr/>
      </xdr:nvCxnSpPr>
      <xdr:spPr>
        <a:xfrm>
          <a:off x="1130300" y="5212791"/>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23063</xdr:rowOff>
    </xdr:from>
    <xdr:to>
      <xdr:col>10</xdr:col>
      <xdr:colOff>165100</xdr:colOff>
      <xdr:row>34</xdr:row>
      <xdr:rowOff>124663</xdr:rowOff>
    </xdr:to>
    <xdr:sp macro="" textlink="">
      <xdr:nvSpPr>
        <xdr:cNvPr id="69" name="フローチャート: 判断 68"/>
        <xdr:cNvSpPr/>
      </xdr:nvSpPr>
      <xdr:spPr>
        <a:xfrm>
          <a:off x="1968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115790</xdr:rowOff>
    </xdr:from>
    <xdr:ext cx="469744" cy="259045"/>
    <xdr:sp macro="" textlink="">
      <xdr:nvSpPr>
        <xdr:cNvPr id="70" name="テキスト ボックス 69"/>
        <xdr:cNvSpPr txBox="1"/>
      </xdr:nvSpPr>
      <xdr:spPr>
        <a:xfrm>
          <a:off x="1784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40437</xdr:rowOff>
    </xdr:from>
    <xdr:to>
      <xdr:col>6</xdr:col>
      <xdr:colOff>38100</xdr:colOff>
      <xdr:row>34</xdr:row>
      <xdr:rowOff>142037</xdr:rowOff>
    </xdr:to>
    <xdr:sp macro="" textlink="">
      <xdr:nvSpPr>
        <xdr:cNvPr id="71" name="フローチャート: 判断 70"/>
        <xdr:cNvSpPr/>
      </xdr:nvSpPr>
      <xdr:spPr>
        <a:xfrm>
          <a:off x="1079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133164</xdr:rowOff>
    </xdr:from>
    <xdr:ext cx="469744" cy="259045"/>
    <xdr:sp macro="" textlink="">
      <xdr:nvSpPr>
        <xdr:cNvPr id="72" name="テキスト ボックス 71"/>
        <xdr:cNvSpPr txBox="1"/>
      </xdr:nvSpPr>
      <xdr:spPr>
        <a:xfrm>
          <a:off x="895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203</xdr:rowOff>
    </xdr:from>
    <xdr:to>
      <xdr:col>24</xdr:col>
      <xdr:colOff>114300</xdr:colOff>
      <xdr:row>32</xdr:row>
      <xdr:rowOff>101803</xdr:rowOff>
    </xdr:to>
    <xdr:sp macro="" textlink="">
      <xdr:nvSpPr>
        <xdr:cNvPr id="78" name="楕円 77"/>
        <xdr:cNvSpPr/>
      </xdr:nvSpPr>
      <xdr:spPr>
        <a:xfrm>
          <a:off x="45847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86580</xdr:rowOff>
    </xdr:from>
    <xdr:ext cx="469744" cy="259045"/>
    <xdr:sp macro="" textlink="">
      <xdr:nvSpPr>
        <xdr:cNvPr id="79" name="議会費該当値テキスト"/>
        <xdr:cNvSpPr txBox="1"/>
      </xdr:nvSpPr>
      <xdr:spPr>
        <a:xfrm>
          <a:off x="4686300" y="54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109931</xdr:rowOff>
    </xdr:from>
    <xdr:to>
      <xdr:col>20</xdr:col>
      <xdr:colOff>38100</xdr:colOff>
      <xdr:row>31</xdr:row>
      <xdr:rowOff>40081</xdr:rowOff>
    </xdr:to>
    <xdr:sp macro="" textlink="">
      <xdr:nvSpPr>
        <xdr:cNvPr id="80" name="楕円 79"/>
        <xdr:cNvSpPr/>
      </xdr:nvSpPr>
      <xdr:spPr>
        <a:xfrm>
          <a:off x="3746500" y="52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56608</xdr:rowOff>
    </xdr:from>
    <xdr:ext cx="469744" cy="259045"/>
    <xdr:sp macro="" textlink="">
      <xdr:nvSpPr>
        <xdr:cNvPr id="81" name="テキスト ボックス 80"/>
        <xdr:cNvSpPr txBox="1"/>
      </xdr:nvSpPr>
      <xdr:spPr>
        <a:xfrm>
          <a:off x="3562428" y="502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55067</xdr:rowOff>
    </xdr:from>
    <xdr:to>
      <xdr:col>15</xdr:col>
      <xdr:colOff>101600</xdr:colOff>
      <xdr:row>30</xdr:row>
      <xdr:rowOff>156667</xdr:rowOff>
    </xdr:to>
    <xdr:sp macro="" textlink="">
      <xdr:nvSpPr>
        <xdr:cNvPr id="82" name="楕円 81"/>
        <xdr:cNvSpPr/>
      </xdr:nvSpPr>
      <xdr:spPr>
        <a:xfrm>
          <a:off x="2857500" y="51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1744</xdr:rowOff>
    </xdr:from>
    <xdr:ext cx="469744" cy="259045"/>
    <xdr:sp macro="" textlink="">
      <xdr:nvSpPr>
        <xdr:cNvPr id="83" name="テキスト ボックス 82"/>
        <xdr:cNvSpPr txBox="1"/>
      </xdr:nvSpPr>
      <xdr:spPr>
        <a:xfrm>
          <a:off x="2673428" y="497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103531</xdr:rowOff>
    </xdr:from>
    <xdr:to>
      <xdr:col>10</xdr:col>
      <xdr:colOff>165100</xdr:colOff>
      <xdr:row>31</xdr:row>
      <xdr:rowOff>33681</xdr:rowOff>
    </xdr:to>
    <xdr:sp macro="" textlink="">
      <xdr:nvSpPr>
        <xdr:cNvPr id="84" name="楕円 83"/>
        <xdr:cNvSpPr/>
      </xdr:nvSpPr>
      <xdr:spPr>
        <a:xfrm>
          <a:off x="1968500" y="52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50208</xdr:rowOff>
    </xdr:from>
    <xdr:ext cx="469744" cy="259045"/>
    <xdr:sp macro="" textlink="">
      <xdr:nvSpPr>
        <xdr:cNvPr id="85" name="テキスト ボックス 84"/>
        <xdr:cNvSpPr txBox="1"/>
      </xdr:nvSpPr>
      <xdr:spPr>
        <a:xfrm>
          <a:off x="1784428" y="50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18491</xdr:rowOff>
    </xdr:from>
    <xdr:to>
      <xdr:col>6</xdr:col>
      <xdr:colOff>38100</xdr:colOff>
      <xdr:row>30</xdr:row>
      <xdr:rowOff>120091</xdr:rowOff>
    </xdr:to>
    <xdr:sp macro="" textlink="">
      <xdr:nvSpPr>
        <xdr:cNvPr id="86" name="楕円 85"/>
        <xdr:cNvSpPr/>
      </xdr:nvSpPr>
      <xdr:spPr>
        <a:xfrm>
          <a:off x="1079500" y="5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136618</xdr:rowOff>
    </xdr:from>
    <xdr:ext cx="469744" cy="259045"/>
    <xdr:sp macro="" textlink="">
      <xdr:nvSpPr>
        <xdr:cNvPr id="87" name="テキスト ボックス 86"/>
        <xdr:cNvSpPr txBox="1"/>
      </xdr:nvSpPr>
      <xdr:spPr>
        <a:xfrm>
          <a:off x="895428" y="49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66516</xdr:rowOff>
    </xdr:from>
    <xdr:to>
      <xdr:col>24</xdr:col>
      <xdr:colOff>63500</xdr:colOff>
      <xdr:row>56</xdr:row>
      <xdr:rowOff>14029</xdr:rowOff>
    </xdr:to>
    <xdr:cxnSp macro="">
      <xdr:nvCxnSpPr>
        <xdr:cNvPr id="114" name="直線コネクタ 113"/>
        <xdr:cNvCxnSpPr/>
      </xdr:nvCxnSpPr>
      <xdr:spPr>
        <a:xfrm>
          <a:off x="3797300" y="9496266"/>
          <a:ext cx="8382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93253</xdr:rowOff>
    </xdr:from>
    <xdr:to>
      <xdr:col>19</xdr:col>
      <xdr:colOff>177800</xdr:colOff>
      <xdr:row>55</xdr:row>
      <xdr:rowOff>66516</xdr:rowOff>
    </xdr:to>
    <xdr:cxnSp macro="">
      <xdr:nvCxnSpPr>
        <xdr:cNvPr id="117" name="直線コネクタ 116"/>
        <xdr:cNvCxnSpPr/>
      </xdr:nvCxnSpPr>
      <xdr:spPr>
        <a:xfrm>
          <a:off x="2908300" y="9180103"/>
          <a:ext cx="889000" cy="3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93253</xdr:rowOff>
    </xdr:from>
    <xdr:to>
      <xdr:col>15</xdr:col>
      <xdr:colOff>50800</xdr:colOff>
      <xdr:row>56</xdr:row>
      <xdr:rowOff>117105</xdr:rowOff>
    </xdr:to>
    <xdr:cxnSp macro="">
      <xdr:nvCxnSpPr>
        <xdr:cNvPr id="120" name="直線コネクタ 119"/>
        <xdr:cNvCxnSpPr/>
      </xdr:nvCxnSpPr>
      <xdr:spPr>
        <a:xfrm flipV="1">
          <a:off x="2019300" y="9180103"/>
          <a:ext cx="889000" cy="5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113312</xdr:rowOff>
    </xdr:from>
    <xdr:ext cx="599010" cy="259045"/>
    <xdr:sp macro="" textlink="">
      <xdr:nvSpPr>
        <xdr:cNvPr id="122" name="テキスト ボックス 121"/>
        <xdr:cNvSpPr txBox="1"/>
      </xdr:nvSpPr>
      <xdr:spPr>
        <a:xfrm>
          <a:off x="2608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117105</xdr:rowOff>
    </xdr:from>
    <xdr:to>
      <xdr:col>10</xdr:col>
      <xdr:colOff>114300</xdr:colOff>
      <xdr:row>57</xdr:row>
      <xdr:rowOff>9275</xdr:rowOff>
    </xdr:to>
    <xdr:cxnSp macro="">
      <xdr:nvCxnSpPr>
        <xdr:cNvPr id="123" name="直線コネクタ 122"/>
        <xdr:cNvCxnSpPr/>
      </xdr:nvCxnSpPr>
      <xdr:spPr>
        <a:xfrm flipV="1">
          <a:off x="1130300" y="9718305"/>
          <a:ext cx="889000" cy="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4" name="フローチャート: 判断 123"/>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79567</xdr:rowOff>
    </xdr:from>
    <xdr:ext cx="534377" cy="259045"/>
    <xdr:sp macro="" textlink="">
      <xdr:nvSpPr>
        <xdr:cNvPr id="125" name="テキスト ボックス 124"/>
        <xdr:cNvSpPr txBox="1"/>
      </xdr:nvSpPr>
      <xdr:spPr>
        <a:xfrm>
          <a:off x="1752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26" name="フローチャート: 判断 125"/>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90626</xdr:rowOff>
    </xdr:from>
    <xdr:ext cx="534377" cy="259045"/>
    <xdr:sp macro="" textlink="">
      <xdr:nvSpPr>
        <xdr:cNvPr id="127" name="テキスト ボックス 126"/>
        <xdr:cNvSpPr txBox="1"/>
      </xdr:nvSpPr>
      <xdr:spPr>
        <a:xfrm>
          <a:off x="863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134679</xdr:rowOff>
    </xdr:from>
    <xdr:to>
      <xdr:col>24</xdr:col>
      <xdr:colOff>114300</xdr:colOff>
      <xdr:row>56</xdr:row>
      <xdr:rowOff>64829</xdr:rowOff>
    </xdr:to>
    <xdr:sp macro="" textlink="">
      <xdr:nvSpPr>
        <xdr:cNvPr id="133" name="楕円 132"/>
        <xdr:cNvSpPr/>
      </xdr:nvSpPr>
      <xdr:spPr>
        <a:xfrm>
          <a:off x="4584700" y="9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157556</xdr:rowOff>
    </xdr:from>
    <xdr:ext cx="599010" cy="259045"/>
    <xdr:sp macro="" textlink="">
      <xdr:nvSpPr>
        <xdr:cNvPr id="134" name="総務費該当値テキスト"/>
        <xdr:cNvSpPr txBox="1"/>
      </xdr:nvSpPr>
      <xdr:spPr>
        <a:xfrm>
          <a:off x="4686300" y="94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15716</xdr:rowOff>
    </xdr:from>
    <xdr:to>
      <xdr:col>20</xdr:col>
      <xdr:colOff>38100</xdr:colOff>
      <xdr:row>55</xdr:row>
      <xdr:rowOff>117316</xdr:rowOff>
    </xdr:to>
    <xdr:sp macro="" textlink="">
      <xdr:nvSpPr>
        <xdr:cNvPr id="135" name="楕円 134"/>
        <xdr:cNvSpPr/>
      </xdr:nvSpPr>
      <xdr:spPr>
        <a:xfrm>
          <a:off x="3746500" y="94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133843</xdr:rowOff>
    </xdr:from>
    <xdr:ext cx="599010" cy="259045"/>
    <xdr:sp macro="" textlink="">
      <xdr:nvSpPr>
        <xdr:cNvPr id="136" name="テキスト ボックス 135"/>
        <xdr:cNvSpPr txBox="1"/>
      </xdr:nvSpPr>
      <xdr:spPr>
        <a:xfrm>
          <a:off x="3497795" y="92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42453</xdr:rowOff>
    </xdr:from>
    <xdr:to>
      <xdr:col>15</xdr:col>
      <xdr:colOff>101600</xdr:colOff>
      <xdr:row>53</xdr:row>
      <xdr:rowOff>144053</xdr:rowOff>
    </xdr:to>
    <xdr:sp macro="" textlink="">
      <xdr:nvSpPr>
        <xdr:cNvPr id="137" name="楕円 136"/>
        <xdr:cNvSpPr/>
      </xdr:nvSpPr>
      <xdr:spPr>
        <a:xfrm>
          <a:off x="2857500" y="91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160580</xdr:rowOff>
    </xdr:from>
    <xdr:ext cx="599010" cy="259045"/>
    <xdr:sp macro="" textlink="">
      <xdr:nvSpPr>
        <xdr:cNvPr id="138" name="テキスト ボックス 137"/>
        <xdr:cNvSpPr txBox="1"/>
      </xdr:nvSpPr>
      <xdr:spPr>
        <a:xfrm>
          <a:off x="2608795" y="8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66305</xdr:rowOff>
    </xdr:from>
    <xdr:to>
      <xdr:col>10</xdr:col>
      <xdr:colOff>165100</xdr:colOff>
      <xdr:row>56</xdr:row>
      <xdr:rowOff>167905</xdr:rowOff>
    </xdr:to>
    <xdr:sp macro="" textlink="">
      <xdr:nvSpPr>
        <xdr:cNvPr id="139" name="楕円 138"/>
        <xdr:cNvSpPr/>
      </xdr:nvSpPr>
      <xdr:spPr>
        <a:xfrm>
          <a:off x="1968500" y="9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xdr:rowOff>
    </xdr:from>
    <xdr:ext cx="534377" cy="259045"/>
    <xdr:sp macro="" textlink="">
      <xdr:nvSpPr>
        <xdr:cNvPr id="140" name="テキスト ボックス 139"/>
        <xdr:cNvSpPr txBox="1"/>
      </xdr:nvSpPr>
      <xdr:spPr>
        <a:xfrm>
          <a:off x="1752111" y="94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129925</xdr:rowOff>
    </xdr:from>
    <xdr:to>
      <xdr:col>6</xdr:col>
      <xdr:colOff>38100</xdr:colOff>
      <xdr:row>57</xdr:row>
      <xdr:rowOff>60075</xdr:rowOff>
    </xdr:to>
    <xdr:sp macro="" textlink="">
      <xdr:nvSpPr>
        <xdr:cNvPr id="141" name="楕円 140"/>
        <xdr:cNvSpPr/>
      </xdr:nvSpPr>
      <xdr:spPr>
        <a:xfrm>
          <a:off x="1079500" y="97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76602</xdr:rowOff>
    </xdr:from>
    <xdr:ext cx="534377" cy="259045"/>
    <xdr:sp macro="" textlink="">
      <xdr:nvSpPr>
        <xdr:cNvPr id="142" name="テキスト ボックス 141"/>
        <xdr:cNvSpPr txBox="1"/>
      </xdr:nvSpPr>
      <xdr:spPr>
        <a:xfrm>
          <a:off x="863111" y="95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109754</xdr:rowOff>
    </xdr:from>
    <xdr:to>
      <xdr:col>24</xdr:col>
      <xdr:colOff>63500</xdr:colOff>
      <xdr:row>75</xdr:row>
      <xdr:rowOff>143342</xdr:rowOff>
    </xdr:to>
    <xdr:cxnSp macro="">
      <xdr:nvCxnSpPr>
        <xdr:cNvPr id="172" name="直線コネクタ 171"/>
        <xdr:cNvCxnSpPr/>
      </xdr:nvCxnSpPr>
      <xdr:spPr>
        <a:xfrm>
          <a:off x="3797300" y="12968504"/>
          <a:ext cx="8382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3"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109754</xdr:rowOff>
    </xdr:from>
    <xdr:to>
      <xdr:col>19</xdr:col>
      <xdr:colOff>177800</xdr:colOff>
      <xdr:row>76</xdr:row>
      <xdr:rowOff>29561</xdr:rowOff>
    </xdr:to>
    <xdr:cxnSp macro="">
      <xdr:nvCxnSpPr>
        <xdr:cNvPr id="175" name="直線コネクタ 174"/>
        <xdr:cNvCxnSpPr/>
      </xdr:nvCxnSpPr>
      <xdr:spPr>
        <a:xfrm flipV="1">
          <a:off x="2908300" y="12968504"/>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77" name="テキスト ボックス 176"/>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29561</xdr:rowOff>
    </xdr:from>
    <xdr:to>
      <xdr:col>15</xdr:col>
      <xdr:colOff>50800</xdr:colOff>
      <xdr:row>76</xdr:row>
      <xdr:rowOff>91649</xdr:rowOff>
    </xdr:to>
    <xdr:cxnSp macro="">
      <xdr:nvCxnSpPr>
        <xdr:cNvPr id="178" name="直線コネクタ 177"/>
        <xdr:cNvCxnSpPr/>
      </xdr:nvCxnSpPr>
      <xdr:spPr>
        <a:xfrm flipV="1">
          <a:off x="2019300" y="13059761"/>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0" name="テキスト ボックス 179"/>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91649</xdr:rowOff>
    </xdr:from>
    <xdr:to>
      <xdr:col>10</xdr:col>
      <xdr:colOff>114300</xdr:colOff>
      <xdr:row>77</xdr:row>
      <xdr:rowOff>14801</xdr:rowOff>
    </xdr:to>
    <xdr:cxnSp macro="">
      <xdr:nvCxnSpPr>
        <xdr:cNvPr id="181" name="直線コネクタ 180"/>
        <xdr:cNvCxnSpPr/>
      </xdr:nvCxnSpPr>
      <xdr:spPr>
        <a:xfrm flipV="1">
          <a:off x="1130300" y="13121849"/>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2" name="フローチャート: 判断 181"/>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3" name="テキスト ボックス 182"/>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4" name="フローチャート: 判断 183"/>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5" name="テキスト ボックス 184"/>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92542</xdr:rowOff>
    </xdr:from>
    <xdr:to>
      <xdr:col>24</xdr:col>
      <xdr:colOff>114300</xdr:colOff>
      <xdr:row>76</xdr:row>
      <xdr:rowOff>22693</xdr:rowOff>
    </xdr:to>
    <xdr:sp macro="" textlink="">
      <xdr:nvSpPr>
        <xdr:cNvPr id="191" name="楕円 190"/>
        <xdr:cNvSpPr/>
      </xdr:nvSpPr>
      <xdr:spPr>
        <a:xfrm>
          <a:off x="4584700" y="12951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70969</xdr:rowOff>
    </xdr:from>
    <xdr:ext cx="599010" cy="259045"/>
    <xdr:sp macro="" textlink="">
      <xdr:nvSpPr>
        <xdr:cNvPr id="192" name="民生費該当値テキスト"/>
        <xdr:cNvSpPr txBox="1"/>
      </xdr:nvSpPr>
      <xdr:spPr>
        <a:xfrm>
          <a:off x="4686300" y="1292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58954</xdr:rowOff>
    </xdr:from>
    <xdr:to>
      <xdr:col>20</xdr:col>
      <xdr:colOff>38100</xdr:colOff>
      <xdr:row>75</xdr:row>
      <xdr:rowOff>160555</xdr:rowOff>
    </xdr:to>
    <xdr:sp macro="" textlink="">
      <xdr:nvSpPr>
        <xdr:cNvPr id="193" name="楕円 192"/>
        <xdr:cNvSpPr/>
      </xdr:nvSpPr>
      <xdr:spPr>
        <a:xfrm>
          <a:off x="37465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151680</xdr:rowOff>
    </xdr:from>
    <xdr:ext cx="599010" cy="259045"/>
    <xdr:sp macro="" textlink="">
      <xdr:nvSpPr>
        <xdr:cNvPr id="194" name="テキスト ボックス 193"/>
        <xdr:cNvSpPr txBox="1"/>
      </xdr:nvSpPr>
      <xdr:spPr>
        <a:xfrm>
          <a:off x="3497795" y="1301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150211</xdr:rowOff>
    </xdr:from>
    <xdr:to>
      <xdr:col>15</xdr:col>
      <xdr:colOff>101600</xdr:colOff>
      <xdr:row>76</xdr:row>
      <xdr:rowOff>80361</xdr:rowOff>
    </xdr:to>
    <xdr:sp macro="" textlink="">
      <xdr:nvSpPr>
        <xdr:cNvPr id="195" name="楕円 194"/>
        <xdr:cNvSpPr/>
      </xdr:nvSpPr>
      <xdr:spPr>
        <a:xfrm>
          <a:off x="28575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71488</xdr:rowOff>
    </xdr:from>
    <xdr:ext cx="599010" cy="259045"/>
    <xdr:sp macro="" textlink="">
      <xdr:nvSpPr>
        <xdr:cNvPr id="196" name="テキスト ボックス 195"/>
        <xdr:cNvSpPr txBox="1"/>
      </xdr:nvSpPr>
      <xdr:spPr>
        <a:xfrm>
          <a:off x="2608795" y="1310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40849</xdr:rowOff>
    </xdr:from>
    <xdr:to>
      <xdr:col>10</xdr:col>
      <xdr:colOff>165100</xdr:colOff>
      <xdr:row>76</xdr:row>
      <xdr:rowOff>142449</xdr:rowOff>
    </xdr:to>
    <xdr:sp macro="" textlink="">
      <xdr:nvSpPr>
        <xdr:cNvPr id="197" name="楕円 196"/>
        <xdr:cNvSpPr/>
      </xdr:nvSpPr>
      <xdr:spPr>
        <a:xfrm>
          <a:off x="19685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133576</xdr:rowOff>
    </xdr:from>
    <xdr:ext cx="599010" cy="259045"/>
    <xdr:sp macro="" textlink="">
      <xdr:nvSpPr>
        <xdr:cNvPr id="198" name="テキスト ボックス 197"/>
        <xdr:cNvSpPr txBox="1"/>
      </xdr:nvSpPr>
      <xdr:spPr>
        <a:xfrm>
          <a:off x="1719795" y="131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135451</xdr:rowOff>
    </xdr:from>
    <xdr:to>
      <xdr:col>6</xdr:col>
      <xdr:colOff>38100</xdr:colOff>
      <xdr:row>77</xdr:row>
      <xdr:rowOff>65601</xdr:rowOff>
    </xdr:to>
    <xdr:sp macro="" textlink="">
      <xdr:nvSpPr>
        <xdr:cNvPr id="199" name="楕円 198"/>
        <xdr:cNvSpPr/>
      </xdr:nvSpPr>
      <xdr:spPr>
        <a:xfrm>
          <a:off x="1079500" y="131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56728</xdr:rowOff>
    </xdr:from>
    <xdr:ext cx="599010" cy="259045"/>
    <xdr:sp macro="" textlink="">
      <xdr:nvSpPr>
        <xdr:cNvPr id="200" name="テキスト ボックス 199"/>
        <xdr:cNvSpPr txBox="1"/>
      </xdr:nvSpPr>
      <xdr:spPr>
        <a:xfrm>
          <a:off x="830795" y="1325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167452</xdr:rowOff>
    </xdr:from>
    <xdr:to>
      <xdr:col>24</xdr:col>
      <xdr:colOff>63500</xdr:colOff>
      <xdr:row>95</xdr:row>
      <xdr:rowOff>30886</xdr:rowOff>
    </xdr:to>
    <xdr:cxnSp macro="">
      <xdr:nvCxnSpPr>
        <xdr:cNvPr id="228" name="直線コネクタ 227"/>
        <xdr:cNvCxnSpPr/>
      </xdr:nvCxnSpPr>
      <xdr:spPr>
        <a:xfrm flipV="1">
          <a:off x="3797300" y="16283752"/>
          <a:ext cx="8382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29"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30886</xdr:rowOff>
    </xdr:from>
    <xdr:to>
      <xdr:col>19</xdr:col>
      <xdr:colOff>177800</xdr:colOff>
      <xdr:row>96</xdr:row>
      <xdr:rowOff>15204</xdr:rowOff>
    </xdr:to>
    <xdr:cxnSp macro="">
      <xdr:nvCxnSpPr>
        <xdr:cNvPr id="231" name="直線コネクタ 230"/>
        <xdr:cNvCxnSpPr/>
      </xdr:nvCxnSpPr>
      <xdr:spPr>
        <a:xfrm flipV="1">
          <a:off x="2908300" y="16318636"/>
          <a:ext cx="889000" cy="1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3" name="テキスト ボックス 232"/>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144455</xdr:rowOff>
    </xdr:from>
    <xdr:to>
      <xdr:col>15</xdr:col>
      <xdr:colOff>50800</xdr:colOff>
      <xdr:row>96</xdr:row>
      <xdr:rowOff>15204</xdr:rowOff>
    </xdr:to>
    <xdr:cxnSp macro="">
      <xdr:nvCxnSpPr>
        <xdr:cNvPr id="234" name="直線コネクタ 233"/>
        <xdr:cNvCxnSpPr/>
      </xdr:nvCxnSpPr>
      <xdr:spPr>
        <a:xfrm>
          <a:off x="2019300" y="16432205"/>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36" name="テキスト ボックス 235"/>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144455</xdr:rowOff>
    </xdr:from>
    <xdr:to>
      <xdr:col>10</xdr:col>
      <xdr:colOff>114300</xdr:colOff>
      <xdr:row>96</xdr:row>
      <xdr:rowOff>4277</xdr:rowOff>
    </xdr:to>
    <xdr:cxnSp macro="">
      <xdr:nvCxnSpPr>
        <xdr:cNvPr id="237" name="直線コネクタ 236"/>
        <xdr:cNvCxnSpPr/>
      </xdr:nvCxnSpPr>
      <xdr:spPr>
        <a:xfrm flipV="1">
          <a:off x="1130300" y="16432205"/>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38" name="フローチャート: 判断 237"/>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86918</xdr:rowOff>
    </xdr:from>
    <xdr:ext cx="534377" cy="259045"/>
    <xdr:sp macro="" textlink="">
      <xdr:nvSpPr>
        <xdr:cNvPr id="239" name="テキスト ボックス 238"/>
        <xdr:cNvSpPr txBox="1"/>
      </xdr:nvSpPr>
      <xdr:spPr>
        <a:xfrm>
          <a:off x="1752111" y="165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0" name="フローチャート: 判断 239"/>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142583</xdr:rowOff>
    </xdr:from>
    <xdr:ext cx="534377" cy="259045"/>
    <xdr:sp macro="" textlink="">
      <xdr:nvSpPr>
        <xdr:cNvPr id="241" name="テキスト ボックス 240"/>
        <xdr:cNvSpPr txBox="1"/>
      </xdr:nvSpPr>
      <xdr:spPr>
        <a:xfrm>
          <a:off x="863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116652</xdr:rowOff>
    </xdr:from>
    <xdr:to>
      <xdr:col>24</xdr:col>
      <xdr:colOff>114300</xdr:colOff>
      <xdr:row>95</xdr:row>
      <xdr:rowOff>46802</xdr:rowOff>
    </xdr:to>
    <xdr:sp macro="" textlink="">
      <xdr:nvSpPr>
        <xdr:cNvPr id="247" name="楕円 246"/>
        <xdr:cNvSpPr/>
      </xdr:nvSpPr>
      <xdr:spPr>
        <a:xfrm>
          <a:off x="4584700" y="16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139529</xdr:rowOff>
    </xdr:from>
    <xdr:ext cx="534377" cy="259045"/>
    <xdr:sp macro="" textlink="">
      <xdr:nvSpPr>
        <xdr:cNvPr id="248" name="衛生費該当値テキスト"/>
        <xdr:cNvSpPr txBox="1"/>
      </xdr:nvSpPr>
      <xdr:spPr>
        <a:xfrm>
          <a:off x="4686300" y="160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151536</xdr:rowOff>
    </xdr:from>
    <xdr:to>
      <xdr:col>20</xdr:col>
      <xdr:colOff>38100</xdr:colOff>
      <xdr:row>95</xdr:row>
      <xdr:rowOff>81686</xdr:rowOff>
    </xdr:to>
    <xdr:sp macro="" textlink="">
      <xdr:nvSpPr>
        <xdr:cNvPr id="249" name="楕円 248"/>
        <xdr:cNvSpPr/>
      </xdr:nvSpPr>
      <xdr:spPr>
        <a:xfrm>
          <a:off x="3746500" y="162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98213</xdr:rowOff>
    </xdr:from>
    <xdr:ext cx="534377" cy="259045"/>
    <xdr:sp macro="" textlink="">
      <xdr:nvSpPr>
        <xdr:cNvPr id="250" name="テキスト ボックス 249"/>
        <xdr:cNvSpPr txBox="1"/>
      </xdr:nvSpPr>
      <xdr:spPr>
        <a:xfrm>
          <a:off x="3530111" y="160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135854</xdr:rowOff>
    </xdr:from>
    <xdr:to>
      <xdr:col>15</xdr:col>
      <xdr:colOff>101600</xdr:colOff>
      <xdr:row>96</xdr:row>
      <xdr:rowOff>66004</xdr:rowOff>
    </xdr:to>
    <xdr:sp macro="" textlink="">
      <xdr:nvSpPr>
        <xdr:cNvPr id="251" name="楕円 250"/>
        <xdr:cNvSpPr/>
      </xdr:nvSpPr>
      <xdr:spPr>
        <a:xfrm>
          <a:off x="2857500" y="164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57131</xdr:rowOff>
    </xdr:from>
    <xdr:ext cx="534377" cy="259045"/>
    <xdr:sp macro="" textlink="">
      <xdr:nvSpPr>
        <xdr:cNvPr id="252" name="テキスト ボックス 251"/>
        <xdr:cNvSpPr txBox="1"/>
      </xdr:nvSpPr>
      <xdr:spPr>
        <a:xfrm>
          <a:off x="2641111" y="165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93655</xdr:rowOff>
    </xdr:from>
    <xdr:to>
      <xdr:col>10</xdr:col>
      <xdr:colOff>165100</xdr:colOff>
      <xdr:row>96</xdr:row>
      <xdr:rowOff>23805</xdr:rowOff>
    </xdr:to>
    <xdr:sp macro="" textlink="">
      <xdr:nvSpPr>
        <xdr:cNvPr id="253" name="楕円 252"/>
        <xdr:cNvSpPr/>
      </xdr:nvSpPr>
      <xdr:spPr>
        <a:xfrm>
          <a:off x="1968500" y="163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40332</xdr:rowOff>
    </xdr:from>
    <xdr:ext cx="534377" cy="259045"/>
    <xdr:sp macro="" textlink="">
      <xdr:nvSpPr>
        <xdr:cNvPr id="254" name="テキスト ボックス 253"/>
        <xdr:cNvSpPr txBox="1"/>
      </xdr:nvSpPr>
      <xdr:spPr>
        <a:xfrm>
          <a:off x="1752111" y="161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124927</xdr:rowOff>
    </xdr:from>
    <xdr:to>
      <xdr:col>6</xdr:col>
      <xdr:colOff>38100</xdr:colOff>
      <xdr:row>96</xdr:row>
      <xdr:rowOff>55077</xdr:rowOff>
    </xdr:to>
    <xdr:sp macro="" textlink="">
      <xdr:nvSpPr>
        <xdr:cNvPr id="255" name="楕円 254"/>
        <xdr:cNvSpPr/>
      </xdr:nvSpPr>
      <xdr:spPr>
        <a:xfrm>
          <a:off x="1079500" y="16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71604</xdr:rowOff>
    </xdr:from>
    <xdr:ext cx="534377" cy="259045"/>
    <xdr:sp macro="" textlink="">
      <xdr:nvSpPr>
        <xdr:cNvPr id="256" name="テキスト ボックス 255"/>
        <xdr:cNvSpPr txBox="1"/>
      </xdr:nvSpPr>
      <xdr:spPr>
        <a:xfrm>
          <a:off x="863111" y="161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128651</xdr:rowOff>
    </xdr:from>
    <xdr:to>
      <xdr:col>55</xdr:col>
      <xdr:colOff>0</xdr:colOff>
      <xdr:row>36</xdr:row>
      <xdr:rowOff>137795</xdr:rowOff>
    </xdr:to>
    <xdr:cxnSp macro="">
      <xdr:nvCxnSpPr>
        <xdr:cNvPr id="285" name="直線コネクタ 284"/>
        <xdr:cNvCxnSpPr/>
      </xdr:nvCxnSpPr>
      <xdr:spPr>
        <a:xfrm>
          <a:off x="9639300" y="630085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86"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152273</xdr:rowOff>
    </xdr:from>
    <xdr:to>
      <xdr:col>50</xdr:col>
      <xdr:colOff>114300</xdr:colOff>
      <xdr:row>36</xdr:row>
      <xdr:rowOff>128651</xdr:rowOff>
    </xdr:to>
    <xdr:cxnSp macro="">
      <xdr:nvCxnSpPr>
        <xdr:cNvPr id="288" name="直線コネクタ 287"/>
        <xdr:cNvCxnSpPr/>
      </xdr:nvCxnSpPr>
      <xdr:spPr>
        <a:xfrm>
          <a:off x="8750300" y="6153023"/>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0" name="テキスト ボックス 289"/>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152273</xdr:rowOff>
    </xdr:from>
    <xdr:to>
      <xdr:col>45</xdr:col>
      <xdr:colOff>177800</xdr:colOff>
      <xdr:row>36</xdr:row>
      <xdr:rowOff>92456</xdr:rowOff>
    </xdr:to>
    <xdr:cxnSp macro="">
      <xdr:nvCxnSpPr>
        <xdr:cNvPr id="291" name="直線コネクタ 290"/>
        <xdr:cNvCxnSpPr/>
      </xdr:nvCxnSpPr>
      <xdr:spPr>
        <a:xfrm flipV="1">
          <a:off x="7861300" y="6153023"/>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77233</xdr:rowOff>
    </xdr:from>
    <xdr:ext cx="469744" cy="259045"/>
    <xdr:sp macro="" textlink="">
      <xdr:nvSpPr>
        <xdr:cNvPr id="293" name="テキスト ボックス 292"/>
        <xdr:cNvSpPr txBox="1"/>
      </xdr:nvSpPr>
      <xdr:spPr>
        <a:xfrm>
          <a:off x="8515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66167</xdr:rowOff>
    </xdr:from>
    <xdr:to>
      <xdr:col>41</xdr:col>
      <xdr:colOff>50800</xdr:colOff>
      <xdr:row>36</xdr:row>
      <xdr:rowOff>92456</xdr:rowOff>
    </xdr:to>
    <xdr:cxnSp macro="">
      <xdr:nvCxnSpPr>
        <xdr:cNvPr id="294" name="直線コネクタ 293"/>
        <xdr:cNvCxnSpPr/>
      </xdr:nvCxnSpPr>
      <xdr:spPr>
        <a:xfrm>
          <a:off x="6972300" y="623836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5" name="フローチャート: 判断 294"/>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296" name="テキスト ボックス 295"/>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297" name="フローチャート: 判断 296"/>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298" name="テキスト ボックス 297"/>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86995</xdr:rowOff>
    </xdr:from>
    <xdr:to>
      <xdr:col>55</xdr:col>
      <xdr:colOff>50800</xdr:colOff>
      <xdr:row>37</xdr:row>
      <xdr:rowOff>17145</xdr:rowOff>
    </xdr:to>
    <xdr:sp macro="" textlink="">
      <xdr:nvSpPr>
        <xdr:cNvPr id="304" name="楕円 303"/>
        <xdr:cNvSpPr/>
      </xdr:nvSpPr>
      <xdr:spPr>
        <a:xfrm>
          <a:off x="10426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109872</xdr:rowOff>
    </xdr:from>
    <xdr:ext cx="469744" cy="259045"/>
    <xdr:sp macro="" textlink="">
      <xdr:nvSpPr>
        <xdr:cNvPr id="305" name="労働費該当値テキスト"/>
        <xdr:cNvSpPr txBox="1"/>
      </xdr:nvSpPr>
      <xdr:spPr>
        <a:xfrm>
          <a:off x="10528300"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77851</xdr:rowOff>
    </xdr:from>
    <xdr:to>
      <xdr:col>50</xdr:col>
      <xdr:colOff>165100</xdr:colOff>
      <xdr:row>37</xdr:row>
      <xdr:rowOff>8001</xdr:rowOff>
    </xdr:to>
    <xdr:sp macro="" textlink="">
      <xdr:nvSpPr>
        <xdr:cNvPr id="306" name="楕円 305"/>
        <xdr:cNvSpPr/>
      </xdr:nvSpPr>
      <xdr:spPr>
        <a:xfrm>
          <a:off x="958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24528</xdr:rowOff>
    </xdr:from>
    <xdr:ext cx="469744" cy="259045"/>
    <xdr:sp macro="" textlink="">
      <xdr:nvSpPr>
        <xdr:cNvPr id="307" name="テキスト ボックス 306"/>
        <xdr:cNvSpPr txBox="1"/>
      </xdr:nvSpPr>
      <xdr:spPr>
        <a:xfrm>
          <a:off x="9404428" y="60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101473</xdr:rowOff>
    </xdr:from>
    <xdr:to>
      <xdr:col>46</xdr:col>
      <xdr:colOff>38100</xdr:colOff>
      <xdr:row>36</xdr:row>
      <xdr:rowOff>31623</xdr:rowOff>
    </xdr:to>
    <xdr:sp macro="" textlink="">
      <xdr:nvSpPr>
        <xdr:cNvPr id="308" name="楕円 307"/>
        <xdr:cNvSpPr/>
      </xdr:nvSpPr>
      <xdr:spPr>
        <a:xfrm>
          <a:off x="8699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48150</xdr:rowOff>
    </xdr:from>
    <xdr:ext cx="469744" cy="259045"/>
    <xdr:sp macro="" textlink="">
      <xdr:nvSpPr>
        <xdr:cNvPr id="309" name="テキスト ボックス 308"/>
        <xdr:cNvSpPr txBox="1"/>
      </xdr:nvSpPr>
      <xdr:spPr>
        <a:xfrm>
          <a:off x="8515428"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41656</xdr:rowOff>
    </xdr:from>
    <xdr:to>
      <xdr:col>41</xdr:col>
      <xdr:colOff>101600</xdr:colOff>
      <xdr:row>36</xdr:row>
      <xdr:rowOff>143256</xdr:rowOff>
    </xdr:to>
    <xdr:sp macro="" textlink="">
      <xdr:nvSpPr>
        <xdr:cNvPr id="310" name="楕円 309"/>
        <xdr:cNvSpPr/>
      </xdr:nvSpPr>
      <xdr:spPr>
        <a:xfrm>
          <a:off x="7810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134383</xdr:rowOff>
    </xdr:from>
    <xdr:ext cx="469744" cy="259045"/>
    <xdr:sp macro="" textlink="">
      <xdr:nvSpPr>
        <xdr:cNvPr id="311" name="テキスト ボックス 310"/>
        <xdr:cNvSpPr txBox="1"/>
      </xdr:nvSpPr>
      <xdr:spPr>
        <a:xfrm>
          <a:off x="7626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15367</xdr:rowOff>
    </xdr:from>
    <xdr:to>
      <xdr:col>36</xdr:col>
      <xdr:colOff>165100</xdr:colOff>
      <xdr:row>36</xdr:row>
      <xdr:rowOff>116967</xdr:rowOff>
    </xdr:to>
    <xdr:sp macro="" textlink="">
      <xdr:nvSpPr>
        <xdr:cNvPr id="312" name="楕円 311"/>
        <xdr:cNvSpPr/>
      </xdr:nvSpPr>
      <xdr:spPr>
        <a:xfrm>
          <a:off x="6921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108094</xdr:rowOff>
    </xdr:from>
    <xdr:ext cx="469744" cy="259045"/>
    <xdr:sp macro="" textlink="">
      <xdr:nvSpPr>
        <xdr:cNvPr id="313" name="テキスト ボックス 312"/>
        <xdr:cNvSpPr txBox="1"/>
      </xdr:nvSpPr>
      <xdr:spPr>
        <a:xfrm>
          <a:off x="6737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102057</xdr:rowOff>
    </xdr:from>
    <xdr:to>
      <xdr:col>54</xdr:col>
      <xdr:colOff>189865</xdr:colOff>
      <xdr:row>59</xdr:row>
      <xdr:rowOff>43117</xdr:rowOff>
    </xdr:to>
    <xdr:cxnSp macro="">
      <xdr:nvCxnSpPr>
        <xdr:cNvPr id="337" name="直線コネクタ 336"/>
        <xdr:cNvCxnSpPr/>
      </xdr:nvCxnSpPr>
      <xdr:spPr>
        <a:xfrm flipV="1">
          <a:off x="10475595" y="9017457"/>
          <a:ext cx="1270" cy="114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46944</xdr:rowOff>
    </xdr:from>
    <xdr:ext cx="313932" cy="259045"/>
    <xdr:sp macro="" textlink="">
      <xdr:nvSpPr>
        <xdr:cNvPr id="338" name="農林水産業費最小値テキスト"/>
        <xdr:cNvSpPr txBox="1"/>
      </xdr:nvSpPr>
      <xdr:spPr>
        <a:xfrm>
          <a:off x="10528300" y="10162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43117</xdr:rowOff>
    </xdr:from>
    <xdr:to>
      <xdr:col>55</xdr:col>
      <xdr:colOff>88900</xdr:colOff>
      <xdr:row>59</xdr:row>
      <xdr:rowOff>43117</xdr:rowOff>
    </xdr:to>
    <xdr:cxnSp macro="">
      <xdr:nvCxnSpPr>
        <xdr:cNvPr id="339" name="直線コネクタ 338"/>
        <xdr:cNvCxnSpPr/>
      </xdr:nvCxnSpPr>
      <xdr:spPr>
        <a:xfrm>
          <a:off x="10388600" y="10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48734</xdr:rowOff>
    </xdr:from>
    <xdr:ext cx="534377" cy="259045"/>
    <xdr:sp macro="" textlink="">
      <xdr:nvSpPr>
        <xdr:cNvPr id="340" name="農林水産業費最大値テキスト"/>
        <xdr:cNvSpPr txBox="1"/>
      </xdr:nvSpPr>
      <xdr:spPr>
        <a:xfrm>
          <a:off x="10528300" y="87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102057</xdr:rowOff>
    </xdr:from>
    <xdr:to>
      <xdr:col>55</xdr:col>
      <xdr:colOff>88900</xdr:colOff>
      <xdr:row>52</xdr:row>
      <xdr:rowOff>102057</xdr:rowOff>
    </xdr:to>
    <xdr:cxnSp macro="">
      <xdr:nvCxnSpPr>
        <xdr:cNvPr id="341" name="直線コネクタ 340"/>
        <xdr:cNvCxnSpPr/>
      </xdr:nvCxnSpPr>
      <xdr:spPr>
        <a:xfrm>
          <a:off x="10388600" y="901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125565</xdr:rowOff>
    </xdr:from>
    <xdr:to>
      <xdr:col>55</xdr:col>
      <xdr:colOff>0</xdr:colOff>
      <xdr:row>54</xdr:row>
      <xdr:rowOff>20256</xdr:rowOff>
    </xdr:to>
    <xdr:cxnSp macro="">
      <xdr:nvCxnSpPr>
        <xdr:cNvPr id="342" name="直線コネクタ 341"/>
        <xdr:cNvCxnSpPr/>
      </xdr:nvCxnSpPr>
      <xdr:spPr>
        <a:xfrm>
          <a:off x="9639300" y="9040965"/>
          <a:ext cx="838200" cy="2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146461</xdr:rowOff>
    </xdr:from>
    <xdr:ext cx="469744" cy="259045"/>
    <xdr:sp macro="" textlink="">
      <xdr:nvSpPr>
        <xdr:cNvPr id="343" name="農林水産業費平均値テキスト"/>
        <xdr:cNvSpPr txBox="1"/>
      </xdr:nvSpPr>
      <xdr:spPr>
        <a:xfrm>
          <a:off x="10528300" y="9919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168034</xdr:rowOff>
    </xdr:from>
    <xdr:to>
      <xdr:col>55</xdr:col>
      <xdr:colOff>50800</xdr:colOff>
      <xdr:row>58</xdr:row>
      <xdr:rowOff>98184</xdr:rowOff>
    </xdr:to>
    <xdr:sp macro="" textlink="">
      <xdr:nvSpPr>
        <xdr:cNvPr id="344" name="フローチャート: 判断 343"/>
        <xdr:cNvSpPr/>
      </xdr:nvSpPr>
      <xdr:spPr>
        <a:xfrm>
          <a:off x="10426700" y="994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85217</xdr:rowOff>
    </xdr:from>
    <xdr:to>
      <xdr:col>50</xdr:col>
      <xdr:colOff>114300</xdr:colOff>
      <xdr:row>52</xdr:row>
      <xdr:rowOff>125565</xdr:rowOff>
    </xdr:to>
    <xdr:cxnSp macro="">
      <xdr:nvCxnSpPr>
        <xdr:cNvPr id="345" name="直線コネクタ 344"/>
        <xdr:cNvCxnSpPr/>
      </xdr:nvCxnSpPr>
      <xdr:spPr>
        <a:xfrm>
          <a:off x="8750300" y="8829167"/>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3823</xdr:rowOff>
    </xdr:from>
    <xdr:to>
      <xdr:col>50</xdr:col>
      <xdr:colOff>165100</xdr:colOff>
      <xdr:row>58</xdr:row>
      <xdr:rowOff>105423</xdr:rowOff>
    </xdr:to>
    <xdr:sp macro="" textlink="">
      <xdr:nvSpPr>
        <xdr:cNvPr id="346" name="フローチャート: 判断 345"/>
        <xdr:cNvSpPr/>
      </xdr:nvSpPr>
      <xdr:spPr>
        <a:xfrm>
          <a:off x="9588500" y="99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96550</xdr:rowOff>
    </xdr:from>
    <xdr:ext cx="469744" cy="259045"/>
    <xdr:sp macro="" textlink="">
      <xdr:nvSpPr>
        <xdr:cNvPr id="347" name="テキスト ボックス 346"/>
        <xdr:cNvSpPr txBox="1"/>
      </xdr:nvSpPr>
      <xdr:spPr>
        <a:xfrm>
          <a:off x="9404428" y="100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85217</xdr:rowOff>
    </xdr:from>
    <xdr:to>
      <xdr:col>45</xdr:col>
      <xdr:colOff>177800</xdr:colOff>
      <xdr:row>54</xdr:row>
      <xdr:rowOff>152349</xdr:rowOff>
    </xdr:to>
    <xdr:cxnSp macro="">
      <xdr:nvCxnSpPr>
        <xdr:cNvPr id="348" name="直線コネクタ 347"/>
        <xdr:cNvCxnSpPr/>
      </xdr:nvCxnSpPr>
      <xdr:spPr>
        <a:xfrm flipV="1">
          <a:off x="7861300" y="8829167"/>
          <a:ext cx="889000" cy="5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168148</xdr:rowOff>
    </xdr:from>
    <xdr:to>
      <xdr:col>46</xdr:col>
      <xdr:colOff>38100</xdr:colOff>
      <xdr:row>55</xdr:row>
      <xdr:rowOff>98298</xdr:rowOff>
    </xdr:to>
    <xdr:sp macro="" textlink="">
      <xdr:nvSpPr>
        <xdr:cNvPr id="349" name="フローチャート: 判断 348"/>
        <xdr:cNvSpPr/>
      </xdr:nvSpPr>
      <xdr:spPr>
        <a:xfrm>
          <a:off x="8699500" y="942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89425</xdr:rowOff>
    </xdr:from>
    <xdr:ext cx="534377" cy="259045"/>
    <xdr:sp macro="" textlink="">
      <xdr:nvSpPr>
        <xdr:cNvPr id="350" name="テキスト ボックス 349"/>
        <xdr:cNvSpPr txBox="1"/>
      </xdr:nvSpPr>
      <xdr:spPr>
        <a:xfrm>
          <a:off x="8483111" y="95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152349</xdr:rowOff>
    </xdr:from>
    <xdr:to>
      <xdr:col>41</xdr:col>
      <xdr:colOff>50800</xdr:colOff>
      <xdr:row>54</xdr:row>
      <xdr:rowOff>162713</xdr:rowOff>
    </xdr:to>
    <xdr:cxnSp macro="">
      <xdr:nvCxnSpPr>
        <xdr:cNvPr id="351" name="直線コネクタ 350"/>
        <xdr:cNvCxnSpPr/>
      </xdr:nvCxnSpPr>
      <xdr:spPr>
        <a:xfrm flipV="1">
          <a:off x="6972300" y="9410649"/>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130315</xdr:rowOff>
    </xdr:from>
    <xdr:to>
      <xdr:col>41</xdr:col>
      <xdr:colOff>101600</xdr:colOff>
      <xdr:row>55</xdr:row>
      <xdr:rowOff>60465</xdr:rowOff>
    </xdr:to>
    <xdr:sp macro="" textlink="">
      <xdr:nvSpPr>
        <xdr:cNvPr id="352" name="フローチャート: 判断 351"/>
        <xdr:cNvSpPr/>
      </xdr:nvSpPr>
      <xdr:spPr>
        <a:xfrm>
          <a:off x="7810500" y="93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51592</xdr:rowOff>
    </xdr:from>
    <xdr:ext cx="534377" cy="259045"/>
    <xdr:sp macro="" textlink="">
      <xdr:nvSpPr>
        <xdr:cNvPr id="353" name="テキスト ボックス 352"/>
        <xdr:cNvSpPr txBox="1"/>
      </xdr:nvSpPr>
      <xdr:spPr>
        <a:xfrm>
          <a:off x="7594111" y="9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119914</xdr:rowOff>
    </xdr:from>
    <xdr:to>
      <xdr:col>36</xdr:col>
      <xdr:colOff>165100</xdr:colOff>
      <xdr:row>55</xdr:row>
      <xdr:rowOff>50064</xdr:rowOff>
    </xdr:to>
    <xdr:sp macro="" textlink="">
      <xdr:nvSpPr>
        <xdr:cNvPr id="354" name="フローチャート: 判断 353"/>
        <xdr:cNvSpPr/>
      </xdr:nvSpPr>
      <xdr:spPr>
        <a:xfrm>
          <a:off x="6921500" y="937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41191</xdr:rowOff>
    </xdr:from>
    <xdr:ext cx="534377" cy="259045"/>
    <xdr:sp macro="" textlink="">
      <xdr:nvSpPr>
        <xdr:cNvPr id="355" name="テキスト ボックス 354"/>
        <xdr:cNvSpPr txBox="1"/>
      </xdr:nvSpPr>
      <xdr:spPr>
        <a:xfrm>
          <a:off x="6705111" y="94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140906</xdr:rowOff>
    </xdr:from>
    <xdr:to>
      <xdr:col>55</xdr:col>
      <xdr:colOff>50800</xdr:colOff>
      <xdr:row>54</xdr:row>
      <xdr:rowOff>71056</xdr:rowOff>
    </xdr:to>
    <xdr:sp macro="" textlink="">
      <xdr:nvSpPr>
        <xdr:cNvPr id="361" name="楕円 360"/>
        <xdr:cNvSpPr/>
      </xdr:nvSpPr>
      <xdr:spPr>
        <a:xfrm>
          <a:off x="10426700" y="9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163783</xdr:rowOff>
    </xdr:from>
    <xdr:ext cx="534377" cy="259045"/>
    <xdr:sp macro="" textlink="">
      <xdr:nvSpPr>
        <xdr:cNvPr id="362" name="農林水産業費該当値テキスト"/>
        <xdr:cNvSpPr txBox="1"/>
      </xdr:nvSpPr>
      <xdr:spPr>
        <a:xfrm>
          <a:off x="10528300" y="90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74765</xdr:rowOff>
    </xdr:from>
    <xdr:to>
      <xdr:col>50</xdr:col>
      <xdr:colOff>165100</xdr:colOff>
      <xdr:row>53</xdr:row>
      <xdr:rowOff>4915</xdr:rowOff>
    </xdr:to>
    <xdr:sp macro="" textlink="">
      <xdr:nvSpPr>
        <xdr:cNvPr id="363" name="楕円 362"/>
        <xdr:cNvSpPr/>
      </xdr:nvSpPr>
      <xdr:spPr>
        <a:xfrm>
          <a:off x="9588500" y="8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21442</xdr:rowOff>
    </xdr:from>
    <xdr:ext cx="534377" cy="259045"/>
    <xdr:sp macro="" textlink="">
      <xdr:nvSpPr>
        <xdr:cNvPr id="364" name="テキスト ボックス 363"/>
        <xdr:cNvSpPr txBox="1"/>
      </xdr:nvSpPr>
      <xdr:spPr>
        <a:xfrm>
          <a:off x="9372111" y="876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34417</xdr:rowOff>
    </xdr:from>
    <xdr:to>
      <xdr:col>46</xdr:col>
      <xdr:colOff>38100</xdr:colOff>
      <xdr:row>51</xdr:row>
      <xdr:rowOff>136017</xdr:rowOff>
    </xdr:to>
    <xdr:sp macro="" textlink="">
      <xdr:nvSpPr>
        <xdr:cNvPr id="365" name="楕円 364"/>
        <xdr:cNvSpPr/>
      </xdr:nvSpPr>
      <xdr:spPr>
        <a:xfrm>
          <a:off x="8699500" y="8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152544</xdr:rowOff>
    </xdr:from>
    <xdr:ext cx="534377" cy="259045"/>
    <xdr:sp macro="" textlink="">
      <xdr:nvSpPr>
        <xdr:cNvPr id="366" name="テキスト ボックス 365"/>
        <xdr:cNvSpPr txBox="1"/>
      </xdr:nvSpPr>
      <xdr:spPr>
        <a:xfrm>
          <a:off x="8483111" y="8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101549</xdr:rowOff>
    </xdr:from>
    <xdr:to>
      <xdr:col>41</xdr:col>
      <xdr:colOff>101600</xdr:colOff>
      <xdr:row>55</xdr:row>
      <xdr:rowOff>31699</xdr:rowOff>
    </xdr:to>
    <xdr:sp macro="" textlink="">
      <xdr:nvSpPr>
        <xdr:cNvPr id="367" name="楕円 366"/>
        <xdr:cNvSpPr/>
      </xdr:nvSpPr>
      <xdr:spPr>
        <a:xfrm>
          <a:off x="7810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48226</xdr:rowOff>
    </xdr:from>
    <xdr:ext cx="534377" cy="259045"/>
    <xdr:sp macro="" textlink="">
      <xdr:nvSpPr>
        <xdr:cNvPr id="368" name="テキスト ボックス 367"/>
        <xdr:cNvSpPr txBox="1"/>
      </xdr:nvSpPr>
      <xdr:spPr>
        <a:xfrm>
          <a:off x="7594111" y="9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111913</xdr:rowOff>
    </xdr:from>
    <xdr:to>
      <xdr:col>36</xdr:col>
      <xdr:colOff>165100</xdr:colOff>
      <xdr:row>55</xdr:row>
      <xdr:rowOff>42063</xdr:rowOff>
    </xdr:to>
    <xdr:sp macro="" textlink="">
      <xdr:nvSpPr>
        <xdr:cNvPr id="369" name="楕円 368"/>
        <xdr:cNvSpPr/>
      </xdr:nvSpPr>
      <xdr:spPr>
        <a:xfrm>
          <a:off x="6921500" y="93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58590</xdr:rowOff>
    </xdr:from>
    <xdr:ext cx="534377" cy="259045"/>
    <xdr:sp macro="" textlink="">
      <xdr:nvSpPr>
        <xdr:cNvPr id="370" name="テキスト ボックス 369"/>
        <xdr:cNvSpPr txBox="1"/>
      </xdr:nvSpPr>
      <xdr:spPr>
        <a:xfrm>
          <a:off x="6705111" y="9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6" name="直線コネクタ 395"/>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7"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8" name="直線コネクタ 397"/>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9"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0" name="直線コネクタ 399"/>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8484</xdr:rowOff>
    </xdr:from>
    <xdr:to>
      <xdr:col>55</xdr:col>
      <xdr:colOff>0</xdr:colOff>
      <xdr:row>76</xdr:row>
      <xdr:rowOff>24453</xdr:rowOff>
    </xdr:to>
    <xdr:cxnSp macro="">
      <xdr:nvCxnSpPr>
        <xdr:cNvPr id="401" name="直線コネクタ 400"/>
        <xdr:cNvCxnSpPr/>
      </xdr:nvCxnSpPr>
      <xdr:spPr>
        <a:xfrm>
          <a:off x="9639300" y="12867234"/>
          <a:ext cx="838200" cy="18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2"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3" name="フローチャート: 判断 402"/>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89898</xdr:rowOff>
    </xdr:from>
    <xdr:to>
      <xdr:col>50</xdr:col>
      <xdr:colOff>114300</xdr:colOff>
      <xdr:row>75</xdr:row>
      <xdr:rowOff>8484</xdr:rowOff>
    </xdr:to>
    <xdr:cxnSp macro="">
      <xdr:nvCxnSpPr>
        <xdr:cNvPr id="404" name="直線コネクタ 403"/>
        <xdr:cNvCxnSpPr/>
      </xdr:nvCxnSpPr>
      <xdr:spPr>
        <a:xfrm>
          <a:off x="8750300" y="12777198"/>
          <a:ext cx="889000" cy="9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5" name="フローチャート: 判断 404"/>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6" name="テキスト ボックス 405"/>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89898</xdr:rowOff>
    </xdr:from>
    <xdr:to>
      <xdr:col>45</xdr:col>
      <xdr:colOff>177800</xdr:colOff>
      <xdr:row>77</xdr:row>
      <xdr:rowOff>53795</xdr:rowOff>
    </xdr:to>
    <xdr:cxnSp macro="">
      <xdr:nvCxnSpPr>
        <xdr:cNvPr id="407" name="直線コネクタ 406"/>
        <xdr:cNvCxnSpPr/>
      </xdr:nvCxnSpPr>
      <xdr:spPr>
        <a:xfrm flipV="1">
          <a:off x="7861300" y="12777198"/>
          <a:ext cx="889000" cy="4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8" name="フローチャート: 判断 407"/>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09" name="テキスト ボックス 408"/>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42152</xdr:rowOff>
    </xdr:from>
    <xdr:to>
      <xdr:col>41</xdr:col>
      <xdr:colOff>50800</xdr:colOff>
      <xdr:row>77</xdr:row>
      <xdr:rowOff>53795</xdr:rowOff>
    </xdr:to>
    <xdr:cxnSp macro="">
      <xdr:nvCxnSpPr>
        <xdr:cNvPr id="410" name="直線コネクタ 409"/>
        <xdr:cNvCxnSpPr/>
      </xdr:nvCxnSpPr>
      <xdr:spPr>
        <a:xfrm>
          <a:off x="6972300" y="13243802"/>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1" name="フローチャート: 判断 410"/>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2" name="テキスト ボックス 411"/>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3" name="フローチャート: 判断 412"/>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4" name="テキスト ボックス 413"/>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145103</xdr:rowOff>
    </xdr:from>
    <xdr:to>
      <xdr:col>55</xdr:col>
      <xdr:colOff>50800</xdr:colOff>
      <xdr:row>76</xdr:row>
      <xdr:rowOff>75253</xdr:rowOff>
    </xdr:to>
    <xdr:sp macro="" textlink="">
      <xdr:nvSpPr>
        <xdr:cNvPr id="420" name="楕円 419"/>
        <xdr:cNvSpPr/>
      </xdr:nvSpPr>
      <xdr:spPr>
        <a:xfrm>
          <a:off x="10426700" y="130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167980</xdr:rowOff>
    </xdr:from>
    <xdr:ext cx="534377" cy="259045"/>
    <xdr:sp macro="" textlink="">
      <xdr:nvSpPr>
        <xdr:cNvPr id="421" name="商工費該当値テキスト"/>
        <xdr:cNvSpPr txBox="1"/>
      </xdr:nvSpPr>
      <xdr:spPr>
        <a:xfrm>
          <a:off x="10528300" y="128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129134</xdr:rowOff>
    </xdr:from>
    <xdr:to>
      <xdr:col>50</xdr:col>
      <xdr:colOff>165100</xdr:colOff>
      <xdr:row>75</xdr:row>
      <xdr:rowOff>59284</xdr:rowOff>
    </xdr:to>
    <xdr:sp macro="" textlink="">
      <xdr:nvSpPr>
        <xdr:cNvPr id="422" name="楕円 421"/>
        <xdr:cNvSpPr/>
      </xdr:nvSpPr>
      <xdr:spPr>
        <a:xfrm>
          <a:off x="9588500" y="12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75811</xdr:rowOff>
    </xdr:from>
    <xdr:ext cx="534377" cy="259045"/>
    <xdr:sp macro="" textlink="">
      <xdr:nvSpPr>
        <xdr:cNvPr id="423" name="テキスト ボックス 422"/>
        <xdr:cNvSpPr txBox="1"/>
      </xdr:nvSpPr>
      <xdr:spPr>
        <a:xfrm>
          <a:off x="9372111" y="12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39098</xdr:rowOff>
    </xdr:from>
    <xdr:to>
      <xdr:col>46</xdr:col>
      <xdr:colOff>38100</xdr:colOff>
      <xdr:row>74</xdr:row>
      <xdr:rowOff>140698</xdr:rowOff>
    </xdr:to>
    <xdr:sp macro="" textlink="">
      <xdr:nvSpPr>
        <xdr:cNvPr id="424" name="楕円 423"/>
        <xdr:cNvSpPr/>
      </xdr:nvSpPr>
      <xdr:spPr>
        <a:xfrm>
          <a:off x="8699500" y="127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157225</xdr:rowOff>
    </xdr:from>
    <xdr:ext cx="534377" cy="259045"/>
    <xdr:sp macro="" textlink="">
      <xdr:nvSpPr>
        <xdr:cNvPr id="425" name="テキスト ボックス 424"/>
        <xdr:cNvSpPr txBox="1"/>
      </xdr:nvSpPr>
      <xdr:spPr>
        <a:xfrm>
          <a:off x="8483111" y="125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2995</xdr:rowOff>
    </xdr:from>
    <xdr:to>
      <xdr:col>41</xdr:col>
      <xdr:colOff>101600</xdr:colOff>
      <xdr:row>77</xdr:row>
      <xdr:rowOff>104595</xdr:rowOff>
    </xdr:to>
    <xdr:sp macro="" textlink="">
      <xdr:nvSpPr>
        <xdr:cNvPr id="426" name="楕円 425"/>
        <xdr:cNvSpPr/>
      </xdr:nvSpPr>
      <xdr:spPr>
        <a:xfrm>
          <a:off x="7810500" y="13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121122</xdr:rowOff>
    </xdr:from>
    <xdr:ext cx="534377" cy="259045"/>
    <xdr:sp macro="" textlink="">
      <xdr:nvSpPr>
        <xdr:cNvPr id="427" name="テキスト ボックス 426"/>
        <xdr:cNvSpPr txBox="1"/>
      </xdr:nvSpPr>
      <xdr:spPr>
        <a:xfrm>
          <a:off x="7594111" y="129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162802</xdr:rowOff>
    </xdr:from>
    <xdr:to>
      <xdr:col>36</xdr:col>
      <xdr:colOff>165100</xdr:colOff>
      <xdr:row>77</xdr:row>
      <xdr:rowOff>92952</xdr:rowOff>
    </xdr:to>
    <xdr:sp macro="" textlink="">
      <xdr:nvSpPr>
        <xdr:cNvPr id="428" name="楕円 427"/>
        <xdr:cNvSpPr/>
      </xdr:nvSpPr>
      <xdr:spPr>
        <a:xfrm>
          <a:off x="6921500" y="13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109480</xdr:rowOff>
    </xdr:from>
    <xdr:ext cx="534377" cy="259045"/>
    <xdr:sp macro="" textlink="">
      <xdr:nvSpPr>
        <xdr:cNvPr id="429" name="テキスト ボックス 428"/>
        <xdr:cNvSpPr txBox="1"/>
      </xdr:nvSpPr>
      <xdr:spPr>
        <a:xfrm>
          <a:off x="6705111" y="129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6" name="直線コネクタ 455"/>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7"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8" name="直線コネクタ 457"/>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9"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0" name="直線コネクタ 459"/>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141905</xdr:rowOff>
    </xdr:from>
    <xdr:to>
      <xdr:col>55</xdr:col>
      <xdr:colOff>0</xdr:colOff>
      <xdr:row>94</xdr:row>
      <xdr:rowOff>163785</xdr:rowOff>
    </xdr:to>
    <xdr:cxnSp macro="">
      <xdr:nvCxnSpPr>
        <xdr:cNvPr id="461" name="直線コネクタ 460"/>
        <xdr:cNvCxnSpPr/>
      </xdr:nvCxnSpPr>
      <xdr:spPr>
        <a:xfrm flipV="1">
          <a:off x="9639300" y="16258205"/>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2"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3" name="フローチャート: 判断 462"/>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163785</xdr:rowOff>
    </xdr:from>
    <xdr:to>
      <xdr:col>50</xdr:col>
      <xdr:colOff>114300</xdr:colOff>
      <xdr:row>95</xdr:row>
      <xdr:rowOff>18396</xdr:rowOff>
    </xdr:to>
    <xdr:cxnSp macro="">
      <xdr:nvCxnSpPr>
        <xdr:cNvPr id="464" name="直線コネクタ 463"/>
        <xdr:cNvCxnSpPr/>
      </xdr:nvCxnSpPr>
      <xdr:spPr>
        <a:xfrm flipV="1">
          <a:off x="8750300" y="1628008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5" name="フローチャート: 判断 464"/>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6" name="テキスト ボックス 465"/>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18396</xdr:rowOff>
    </xdr:from>
    <xdr:to>
      <xdr:col>45</xdr:col>
      <xdr:colOff>177800</xdr:colOff>
      <xdr:row>95</xdr:row>
      <xdr:rowOff>95515</xdr:rowOff>
    </xdr:to>
    <xdr:cxnSp macro="">
      <xdr:nvCxnSpPr>
        <xdr:cNvPr id="467" name="直線コネクタ 466"/>
        <xdr:cNvCxnSpPr/>
      </xdr:nvCxnSpPr>
      <xdr:spPr>
        <a:xfrm flipV="1">
          <a:off x="7861300" y="16306146"/>
          <a:ext cx="889000" cy="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8" name="フローチャート: 判断 467"/>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39667</xdr:rowOff>
    </xdr:from>
    <xdr:ext cx="534377" cy="259045"/>
    <xdr:sp macro="" textlink="">
      <xdr:nvSpPr>
        <xdr:cNvPr id="469" name="テキスト ボックス 468"/>
        <xdr:cNvSpPr txBox="1"/>
      </xdr:nvSpPr>
      <xdr:spPr>
        <a:xfrm>
          <a:off x="8483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95515</xdr:rowOff>
    </xdr:from>
    <xdr:to>
      <xdr:col>41</xdr:col>
      <xdr:colOff>50800</xdr:colOff>
      <xdr:row>95</xdr:row>
      <xdr:rowOff>166805</xdr:rowOff>
    </xdr:to>
    <xdr:cxnSp macro="">
      <xdr:nvCxnSpPr>
        <xdr:cNvPr id="470" name="直線コネクタ 469"/>
        <xdr:cNvCxnSpPr/>
      </xdr:nvCxnSpPr>
      <xdr:spPr>
        <a:xfrm flipV="1">
          <a:off x="6972300" y="16383265"/>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1" name="フローチャート: 判断 470"/>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71474</xdr:rowOff>
    </xdr:from>
    <xdr:ext cx="534377" cy="259045"/>
    <xdr:sp macro="" textlink="">
      <xdr:nvSpPr>
        <xdr:cNvPr id="472" name="テキスト ボックス 471"/>
        <xdr:cNvSpPr txBox="1"/>
      </xdr:nvSpPr>
      <xdr:spPr>
        <a:xfrm>
          <a:off x="7594111" y="167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3" name="フローチャート: 判断 472"/>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37347</xdr:rowOff>
    </xdr:from>
    <xdr:ext cx="534377" cy="259045"/>
    <xdr:sp macro="" textlink="">
      <xdr:nvSpPr>
        <xdr:cNvPr id="474" name="テキスト ボックス 473"/>
        <xdr:cNvSpPr txBox="1"/>
      </xdr:nvSpPr>
      <xdr:spPr>
        <a:xfrm>
          <a:off x="6705111" y="1666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91105</xdr:rowOff>
    </xdr:from>
    <xdr:to>
      <xdr:col>55</xdr:col>
      <xdr:colOff>50800</xdr:colOff>
      <xdr:row>95</xdr:row>
      <xdr:rowOff>21255</xdr:rowOff>
    </xdr:to>
    <xdr:sp macro="" textlink="">
      <xdr:nvSpPr>
        <xdr:cNvPr id="480" name="楕円 479"/>
        <xdr:cNvSpPr/>
      </xdr:nvSpPr>
      <xdr:spPr>
        <a:xfrm>
          <a:off x="10426700" y="162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113982</xdr:rowOff>
    </xdr:from>
    <xdr:ext cx="534377" cy="259045"/>
    <xdr:sp macro="" textlink="">
      <xdr:nvSpPr>
        <xdr:cNvPr id="481" name="土木費該当値テキスト"/>
        <xdr:cNvSpPr txBox="1"/>
      </xdr:nvSpPr>
      <xdr:spPr>
        <a:xfrm>
          <a:off x="10528300" y="160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112985</xdr:rowOff>
    </xdr:from>
    <xdr:to>
      <xdr:col>50</xdr:col>
      <xdr:colOff>165100</xdr:colOff>
      <xdr:row>95</xdr:row>
      <xdr:rowOff>43135</xdr:rowOff>
    </xdr:to>
    <xdr:sp macro="" textlink="">
      <xdr:nvSpPr>
        <xdr:cNvPr id="482" name="楕円 481"/>
        <xdr:cNvSpPr/>
      </xdr:nvSpPr>
      <xdr:spPr>
        <a:xfrm>
          <a:off x="9588500" y="162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59662</xdr:rowOff>
    </xdr:from>
    <xdr:ext cx="534377" cy="259045"/>
    <xdr:sp macro="" textlink="">
      <xdr:nvSpPr>
        <xdr:cNvPr id="483" name="テキスト ボックス 482"/>
        <xdr:cNvSpPr txBox="1"/>
      </xdr:nvSpPr>
      <xdr:spPr>
        <a:xfrm>
          <a:off x="9372111" y="160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139046</xdr:rowOff>
    </xdr:from>
    <xdr:to>
      <xdr:col>46</xdr:col>
      <xdr:colOff>38100</xdr:colOff>
      <xdr:row>95</xdr:row>
      <xdr:rowOff>69196</xdr:rowOff>
    </xdr:to>
    <xdr:sp macro="" textlink="">
      <xdr:nvSpPr>
        <xdr:cNvPr id="484" name="楕円 483"/>
        <xdr:cNvSpPr/>
      </xdr:nvSpPr>
      <xdr:spPr>
        <a:xfrm>
          <a:off x="8699500" y="16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85723</xdr:rowOff>
    </xdr:from>
    <xdr:ext cx="534377" cy="259045"/>
    <xdr:sp macro="" textlink="">
      <xdr:nvSpPr>
        <xdr:cNvPr id="485" name="テキスト ボックス 484"/>
        <xdr:cNvSpPr txBox="1"/>
      </xdr:nvSpPr>
      <xdr:spPr>
        <a:xfrm>
          <a:off x="8483111" y="160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44715</xdr:rowOff>
    </xdr:from>
    <xdr:to>
      <xdr:col>41</xdr:col>
      <xdr:colOff>101600</xdr:colOff>
      <xdr:row>95</xdr:row>
      <xdr:rowOff>146315</xdr:rowOff>
    </xdr:to>
    <xdr:sp macro="" textlink="">
      <xdr:nvSpPr>
        <xdr:cNvPr id="486" name="楕円 485"/>
        <xdr:cNvSpPr/>
      </xdr:nvSpPr>
      <xdr:spPr>
        <a:xfrm>
          <a:off x="7810500" y="163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162842</xdr:rowOff>
    </xdr:from>
    <xdr:ext cx="534377" cy="259045"/>
    <xdr:sp macro="" textlink="">
      <xdr:nvSpPr>
        <xdr:cNvPr id="487" name="テキスト ボックス 486"/>
        <xdr:cNvSpPr txBox="1"/>
      </xdr:nvSpPr>
      <xdr:spPr>
        <a:xfrm>
          <a:off x="7594111" y="161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116005</xdr:rowOff>
    </xdr:from>
    <xdr:to>
      <xdr:col>36</xdr:col>
      <xdr:colOff>165100</xdr:colOff>
      <xdr:row>96</xdr:row>
      <xdr:rowOff>46155</xdr:rowOff>
    </xdr:to>
    <xdr:sp macro="" textlink="">
      <xdr:nvSpPr>
        <xdr:cNvPr id="488" name="楕円 487"/>
        <xdr:cNvSpPr/>
      </xdr:nvSpPr>
      <xdr:spPr>
        <a:xfrm>
          <a:off x="6921500" y="164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62682</xdr:rowOff>
    </xdr:from>
    <xdr:ext cx="534377" cy="259045"/>
    <xdr:sp macro="" textlink="">
      <xdr:nvSpPr>
        <xdr:cNvPr id="489" name="テキスト ボックス 488"/>
        <xdr:cNvSpPr txBox="1"/>
      </xdr:nvSpPr>
      <xdr:spPr>
        <a:xfrm>
          <a:off x="6705111" y="161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1" name="直線コネクタ 500"/>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2" name="テキスト ボックス 501"/>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4" name="テキスト ボックス 503"/>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5" name="直線コネクタ 504"/>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6" name="テキスト ボックス 505"/>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9" name="直線コネクタ 508"/>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0" name="テキスト ボックス 509"/>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3" name="直線コネクタ 512"/>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4" name="テキスト ボックス 513"/>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8" name="直線コネクタ 517"/>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9"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0" name="直線コネクタ 519"/>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1"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2" name="直線コネクタ 521"/>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23304</xdr:rowOff>
    </xdr:from>
    <xdr:to>
      <xdr:col>85</xdr:col>
      <xdr:colOff>127000</xdr:colOff>
      <xdr:row>32</xdr:row>
      <xdr:rowOff>95599</xdr:rowOff>
    </xdr:to>
    <xdr:cxnSp macro="">
      <xdr:nvCxnSpPr>
        <xdr:cNvPr id="523" name="直線コネクタ 522"/>
        <xdr:cNvCxnSpPr/>
      </xdr:nvCxnSpPr>
      <xdr:spPr>
        <a:xfrm flipV="1">
          <a:off x="15481300" y="5509704"/>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4"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5" name="フローチャート: 判断 524"/>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95599</xdr:rowOff>
    </xdr:from>
    <xdr:to>
      <xdr:col>81</xdr:col>
      <xdr:colOff>50800</xdr:colOff>
      <xdr:row>33</xdr:row>
      <xdr:rowOff>10732</xdr:rowOff>
    </xdr:to>
    <xdr:cxnSp macro="">
      <xdr:nvCxnSpPr>
        <xdr:cNvPr id="526" name="直線コネクタ 525"/>
        <xdr:cNvCxnSpPr/>
      </xdr:nvCxnSpPr>
      <xdr:spPr>
        <a:xfrm flipV="1">
          <a:off x="14592300" y="5581999"/>
          <a:ext cx="889000" cy="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7" name="フローチャート: 判断 526"/>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8" name="テキスト ボックス 527"/>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10732</xdr:rowOff>
    </xdr:from>
    <xdr:to>
      <xdr:col>76</xdr:col>
      <xdr:colOff>114300</xdr:colOff>
      <xdr:row>33</xdr:row>
      <xdr:rowOff>53022</xdr:rowOff>
    </xdr:to>
    <xdr:cxnSp macro="">
      <xdr:nvCxnSpPr>
        <xdr:cNvPr id="529" name="直線コネクタ 528"/>
        <xdr:cNvCxnSpPr/>
      </xdr:nvCxnSpPr>
      <xdr:spPr>
        <a:xfrm flipV="1">
          <a:off x="13703300" y="5668582"/>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0" name="フローチャート: 判断 529"/>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36847</xdr:rowOff>
    </xdr:from>
    <xdr:ext cx="534377" cy="259045"/>
    <xdr:sp macro="" textlink="">
      <xdr:nvSpPr>
        <xdr:cNvPr id="531" name="テキスト ボックス 530"/>
        <xdr:cNvSpPr txBox="1"/>
      </xdr:nvSpPr>
      <xdr:spPr>
        <a:xfrm>
          <a:off x="14325111" y="58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47689</xdr:rowOff>
    </xdr:from>
    <xdr:to>
      <xdr:col>71</xdr:col>
      <xdr:colOff>177800</xdr:colOff>
      <xdr:row>33</xdr:row>
      <xdr:rowOff>53022</xdr:rowOff>
    </xdr:to>
    <xdr:cxnSp macro="">
      <xdr:nvCxnSpPr>
        <xdr:cNvPr id="532" name="直線コネクタ 531"/>
        <xdr:cNvCxnSpPr/>
      </xdr:nvCxnSpPr>
      <xdr:spPr>
        <a:xfrm>
          <a:off x="12814300" y="5534089"/>
          <a:ext cx="8890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3" name="フローチャート: 判断 532"/>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67327</xdr:rowOff>
    </xdr:from>
    <xdr:ext cx="534377" cy="259045"/>
    <xdr:sp macro="" textlink="">
      <xdr:nvSpPr>
        <xdr:cNvPr id="534" name="テキスト ボックス 533"/>
        <xdr:cNvSpPr txBox="1"/>
      </xdr:nvSpPr>
      <xdr:spPr>
        <a:xfrm>
          <a:off x="13436111" y="58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5" name="フローチャート: 判断 534"/>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62469</xdr:rowOff>
    </xdr:from>
    <xdr:ext cx="534377" cy="259045"/>
    <xdr:sp macro="" textlink="">
      <xdr:nvSpPr>
        <xdr:cNvPr id="536" name="テキスト ボックス 535"/>
        <xdr:cNvSpPr txBox="1"/>
      </xdr:nvSpPr>
      <xdr:spPr>
        <a:xfrm>
          <a:off x="12547111" y="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143954</xdr:rowOff>
    </xdr:from>
    <xdr:to>
      <xdr:col>85</xdr:col>
      <xdr:colOff>177800</xdr:colOff>
      <xdr:row>32</xdr:row>
      <xdr:rowOff>74104</xdr:rowOff>
    </xdr:to>
    <xdr:sp macro="" textlink="">
      <xdr:nvSpPr>
        <xdr:cNvPr id="542" name="楕円 541"/>
        <xdr:cNvSpPr/>
      </xdr:nvSpPr>
      <xdr:spPr>
        <a:xfrm>
          <a:off x="16268700" y="5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166831</xdr:rowOff>
    </xdr:from>
    <xdr:ext cx="534377" cy="259045"/>
    <xdr:sp macro="" textlink="">
      <xdr:nvSpPr>
        <xdr:cNvPr id="543" name="消防費該当値テキスト"/>
        <xdr:cNvSpPr txBox="1"/>
      </xdr:nvSpPr>
      <xdr:spPr>
        <a:xfrm>
          <a:off x="16370300" y="53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44799</xdr:rowOff>
    </xdr:from>
    <xdr:to>
      <xdr:col>81</xdr:col>
      <xdr:colOff>101600</xdr:colOff>
      <xdr:row>32</xdr:row>
      <xdr:rowOff>146399</xdr:rowOff>
    </xdr:to>
    <xdr:sp macro="" textlink="">
      <xdr:nvSpPr>
        <xdr:cNvPr id="544" name="楕円 543"/>
        <xdr:cNvSpPr/>
      </xdr:nvSpPr>
      <xdr:spPr>
        <a:xfrm>
          <a:off x="15430500" y="55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162926</xdr:rowOff>
    </xdr:from>
    <xdr:ext cx="534377" cy="259045"/>
    <xdr:sp macro="" textlink="">
      <xdr:nvSpPr>
        <xdr:cNvPr id="545" name="テキスト ボックス 544"/>
        <xdr:cNvSpPr txBox="1"/>
      </xdr:nvSpPr>
      <xdr:spPr>
        <a:xfrm>
          <a:off x="15214111" y="53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131382</xdr:rowOff>
    </xdr:from>
    <xdr:to>
      <xdr:col>76</xdr:col>
      <xdr:colOff>165100</xdr:colOff>
      <xdr:row>33</xdr:row>
      <xdr:rowOff>61532</xdr:rowOff>
    </xdr:to>
    <xdr:sp macro="" textlink="">
      <xdr:nvSpPr>
        <xdr:cNvPr id="546" name="楕円 545"/>
        <xdr:cNvSpPr/>
      </xdr:nvSpPr>
      <xdr:spPr>
        <a:xfrm>
          <a:off x="14541500" y="56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78059</xdr:rowOff>
    </xdr:from>
    <xdr:ext cx="534377" cy="259045"/>
    <xdr:sp macro="" textlink="">
      <xdr:nvSpPr>
        <xdr:cNvPr id="547" name="テキスト ボックス 546"/>
        <xdr:cNvSpPr txBox="1"/>
      </xdr:nvSpPr>
      <xdr:spPr>
        <a:xfrm>
          <a:off x="14325111" y="53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2222</xdr:rowOff>
    </xdr:from>
    <xdr:to>
      <xdr:col>72</xdr:col>
      <xdr:colOff>38100</xdr:colOff>
      <xdr:row>33</xdr:row>
      <xdr:rowOff>103822</xdr:rowOff>
    </xdr:to>
    <xdr:sp macro="" textlink="">
      <xdr:nvSpPr>
        <xdr:cNvPr id="548" name="楕円 547"/>
        <xdr:cNvSpPr/>
      </xdr:nvSpPr>
      <xdr:spPr>
        <a:xfrm>
          <a:off x="13652500" y="56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120349</xdr:rowOff>
    </xdr:from>
    <xdr:ext cx="534377" cy="259045"/>
    <xdr:sp macro="" textlink="">
      <xdr:nvSpPr>
        <xdr:cNvPr id="549" name="テキスト ボックス 548"/>
        <xdr:cNvSpPr txBox="1"/>
      </xdr:nvSpPr>
      <xdr:spPr>
        <a:xfrm>
          <a:off x="13436111" y="54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168339</xdr:rowOff>
    </xdr:from>
    <xdr:to>
      <xdr:col>67</xdr:col>
      <xdr:colOff>101600</xdr:colOff>
      <xdr:row>32</xdr:row>
      <xdr:rowOff>98489</xdr:rowOff>
    </xdr:to>
    <xdr:sp macro="" textlink="">
      <xdr:nvSpPr>
        <xdr:cNvPr id="550" name="楕円 549"/>
        <xdr:cNvSpPr/>
      </xdr:nvSpPr>
      <xdr:spPr>
        <a:xfrm>
          <a:off x="12763500" y="54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115016</xdr:rowOff>
    </xdr:from>
    <xdr:ext cx="534377" cy="259045"/>
    <xdr:sp macro="" textlink="">
      <xdr:nvSpPr>
        <xdr:cNvPr id="551" name="テキスト ボックス 550"/>
        <xdr:cNvSpPr txBox="1"/>
      </xdr:nvSpPr>
      <xdr:spPr>
        <a:xfrm>
          <a:off x="12547111" y="52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4" name="直線コネクタ 573"/>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5"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6" name="直線コネクタ 575"/>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7"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8" name="直線コネクタ 577"/>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78755</xdr:rowOff>
    </xdr:from>
    <xdr:to>
      <xdr:col>85</xdr:col>
      <xdr:colOff>127000</xdr:colOff>
      <xdr:row>55</xdr:row>
      <xdr:rowOff>26291</xdr:rowOff>
    </xdr:to>
    <xdr:cxnSp macro="">
      <xdr:nvCxnSpPr>
        <xdr:cNvPr id="579" name="直線コネクタ 578"/>
        <xdr:cNvCxnSpPr/>
      </xdr:nvCxnSpPr>
      <xdr:spPr>
        <a:xfrm flipV="1">
          <a:off x="15481300" y="9337055"/>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0"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1" name="フローチャート: 判断 580"/>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67942</xdr:rowOff>
    </xdr:from>
    <xdr:to>
      <xdr:col>81</xdr:col>
      <xdr:colOff>50800</xdr:colOff>
      <xdr:row>55</xdr:row>
      <xdr:rowOff>26291</xdr:rowOff>
    </xdr:to>
    <xdr:cxnSp macro="">
      <xdr:nvCxnSpPr>
        <xdr:cNvPr id="582" name="直線コネクタ 581"/>
        <xdr:cNvCxnSpPr/>
      </xdr:nvCxnSpPr>
      <xdr:spPr>
        <a:xfrm>
          <a:off x="14592300" y="8811892"/>
          <a:ext cx="889000" cy="6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3" name="フローチャート: 判断 582"/>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4" name="テキスト ボックス 583"/>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67942</xdr:rowOff>
    </xdr:from>
    <xdr:to>
      <xdr:col>76</xdr:col>
      <xdr:colOff>114300</xdr:colOff>
      <xdr:row>53</xdr:row>
      <xdr:rowOff>159451</xdr:rowOff>
    </xdr:to>
    <xdr:cxnSp macro="">
      <xdr:nvCxnSpPr>
        <xdr:cNvPr id="585" name="直線コネクタ 584"/>
        <xdr:cNvCxnSpPr/>
      </xdr:nvCxnSpPr>
      <xdr:spPr>
        <a:xfrm flipV="1">
          <a:off x="13703300" y="8811892"/>
          <a:ext cx="889000" cy="4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6" name="フローチャート: 判断 585"/>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163019</xdr:rowOff>
    </xdr:from>
    <xdr:ext cx="534377" cy="259045"/>
    <xdr:sp macro="" textlink="">
      <xdr:nvSpPr>
        <xdr:cNvPr id="587" name="テキスト ボックス 586"/>
        <xdr:cNvSpPr txBox="1"/>
      </xdr:nvSpPr>
      <xdr:spPr>
        <a:xfrm>
          <a:off x="14325111" y="92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159451</xdr:rowOff>
    </xdr:from>
    <xdr:to>
      <xdr:col>71</xdr:col>
      <xdr:colOff>177800</xdr:colOff>
      <xdr:row>54</xdr:row>
      <xdr:rowOff>41287</xdr:rowOff>
    </xdr:to>
    <xdr:cxnSp macro="">
      <xdr:nvCxnSpPr>
        <xdr:cNvPr id="588" name="直線コネクタ 587"/>
        <xdr:cNvCxnSpPr/>
      </xdr:nvCxnSpPr>
      <xdr:spPr>
        <a:xfrm flipV="1">
          <a:off x="12814300" y="9246301"/>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89" name="フローチャート: 判断 588"/>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67053</xdr:rowOff>
    </xdr:from>
    <xdr:ext cx="534377" cy="259045"/>
    <xdr:sp macro="" textlink="">
      <xdr:nvSpPr>
        <xdr:cNvPr id="590" name="テキスト ボックス 589"/>
        <xdr:cNvSpPr txBox="1"/>
      </xdr:nvSpPr>
      <xdr:spPr>
        <a:xfrm>
          <a:off x="13436111" y="9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1" name="フローチャート: 判断 590"/>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1902</xdr:rowOff>
    </xdr:from>
    <xdr:ext cx="534377" cy="259045"/>
    <xdr:sp macro="" textlink="">
      <xdr:nvSpPr>
        <xdr:cNvPr id="592" name="テキスト ボックス 591"/>
        <xdr:cNvSpPr txBox="1"/>
      </xdr:nvSpPr>
      <xdr:spPr>
        <a:xfrm>
          <a:off x="12547111" y="94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27955</xdr:rowOff>
    </xdr:from>
    <xdr:to>
      <xdr:col>85</xdr:col>
      <xdr:colOff>177800</xdr:colOff>
      <xdr:row>54</xdr:row>
      <xdr:rowOff>129555</xdr:rowOff>
    </xdr:to>
    <xdr:sp macro="" textlink="">
      <xdr:nvSpPr>
        <xdr:cNvPr id="598" name="楕円 597"/>
        <xdr:cNvSpPr/>
      </xdr:nvSpPr>
      <xdr:spPr>
        <a:xfrm>
          <a:off x="16268700" y="92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50832</xdr:rowOff>
    </xdr:from>
    <xdr:ext cx="534377" cy="259045"/>
    <xdr:sp macro="" textlink="">
      <xdr:nvSpPr>
        <xdr:cNvPr id="599" name="教育費該当値テキスト"/>
        <xdr:cNvSpPr txBox="1"/>
      </xdr:nvSpPr>
      <xdr:spPr>
        <a:xfrm>
          <a:off x="16370300" y="91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146941</xdr:rowOff>
    </xdr:from>
    <xdr:to>
      <xdr:col>81</xdr:col>
      <xdr:colOff>101600</xdr:colOff>
      <xdr:row>55</xdr:row>
      <xdr:rowOff>77091</xdr:rowOff>
    </xdr:to>
    <xdr:sp macro="" textlink="">
      <xdr:nvSpPr>
        <xdr:cNvPr id="600" name="楕円 599"/>
        <xdr:cNvSpPr/>
      </xdr:nvSpPr>
      <xdr:spPr>
        <a:xfrm>
          <a:off x="15430500" y="94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93618</xdr:rowOff>
    </xdr:from>
    <xdr:ext cx="534377" cy="259045"/>
    <xdr:sp macro="" textlink="">
      <xdr:nvSpPr>
        <xdr:cNvPr id="601" name="テキスト ボックス 600"/>
        <xdr:cNvSpPr txBox="1"/>
      </xdr:nvSpPr>
      <xdr:spPr>
        <a:xfrm>
          <a:off x="15214111" y="91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17142</xdr:rowOff>
    </xdr:from>
    <xdr:to>
      <xdr:col>76</xdr:col>
      <xdr:colOff>165100</xdr:colOff>
      <xdr:row>51</xdr:row>
      <xdr:rowOff>118742</xdr:rowOff>
    </xdr:to>
    <xdr:sp macro="" textlink="">
      <xdr:nvSpPr>
        <xdr:cNvPr id="602" name="楕円 601"/>
        <xdr:cNvSpPr/>
      </xdr:nvSpPr>
      <xdr:spPr>
        <a:xfrm>
          <a:off x="14541500" y="8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135269</xdr:rowOff>
    </xdr:from>
    <xdr:ext cx="534377" cy="259045"/>
    <xdr:sp macro="" textlink="">
      <xdr:nvSpPr>
        <xdr:cNvPr id="603" name="テキスト ボックス 602"/>
        <xdr:cNvSpPr txBox="1"/>
      </xdr:nvSpPr>
      <xdr:spPr>
        <a:xfrm>
          <a:off x="14325111" y="85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108651</xdr:rowOff>
    </xdr:from>
    <xdr:to>
      <xdr:col>72</xdr:col>
      <xdr:colOff>38100</xdr:colOff>
      <xdr:row>54</xdr:row>
      <xdr:rowOff>38801</xdr:rowOff>
    </xdr:to>
    <xdr:sp macro="" textlink="">
      <xdr:nvSpPr>
        <xdr:cNvPr id="604" name="楕円 603"/>
        <xdr:cNvSpPr/>
      </xdr:nvSpPr>
      <xdr:spPr>
        <a:xfrm>
          <a:off x="13652500" y="91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55328</xdr:rowOff>
    </xdr:from>
    <xdr:ext cx="534377" cy="259045"/>
    <xdr:sp macro="" textlink="">
      <xdr:nvSpPr>
        <xdr:cNvPr id="605" name="テキスト ボックス 604"/>
        <xdr:cNvSpPr txBox="1"/>
      </xdr:nvSpPr>
      <xdr:spPr>
        <a:xfrm>
          <a:off x="13436111" y="89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161937</xdr:rowOff>
    </xdr:from>
    <xdr:to>
      <xdr:col>67</xdr:col>
      <xdr:colOff>101600</xdr:colOff>
      <xdr:row>54</xdr:row>
      <xdr:rowOff>92087</xdr:rowOff>
    </xdr:to>
    <xdr:sp macro="" textlink="">
      <xdr:nvSpPr>
        <xdr:cNvPr id="606" name="楕円 605"/>
        <xdr:cNvSpPr/>
      </xdr:nvSpPr>
      <xdr:spPr>
        <a:xfrm>
          <a:off x="12763500" y="92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108614</xdr:rowOff>
    </xdr:from>
    <xdr:ext cx="534377" cy="259045"/>
    <xdr:sp macro="" textlink="">
      <xdr:nvSpPr>
        <xdr:cNvPr id="607" name="テキスト ボックス 606"/>
        <xdr:cNvSpPr txBox="1"/>
      </xdr:nvSpPr>
      <xdr:spPr>
        <a:xfrm>
          <a:off x="12547111" y="90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1" name="直線コネクタ 630"/>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4"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5" name="直線コネクタ 634"/>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20701</xdr:rowOff>
    </xdr:from>
    <xdr:to>
      <xdr:col>85</xdr:col>
      <xdr:colOff>127000</xdr:colOff>
      <xdr:row>79</xdr:row>
      <xdr:rowOff>44450</xdr:rowOff>
    </xdr:to>
    <xdr:cxnSp macro="">
      <xdr:nvCxnSpPr>
        <xdr:cNvPr id="636" name="直線コネクタ 635"/>
        <xdr:cNvCxnSpPr/>
      </xdr:nvCxnSpPr>
      <xdr:spPr>
        <a:xfrm>
          <a:off x="15481300" y="13565251"/>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7"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8" name="フローチャート: 判断 637"/>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20701</xdr:rowOff>
    </xdr:from>
    <xdr:to>
      <xdr:col>81</xdr:col>
      <xdr:colOff>50800</xdr:colOff>
      <xdr:row>79</xdr:row>
      <xdr:rowOff>38481</xdr:rowOff>
    </xdr:to>
    <xdr:cxnSp macro="">
      <xdr:nvCxnSpPr>
        <xdr:cNvPr id="639" name="直線コネクタ 638"/>
        <xdr:cNvCxnSpPr/>
      </xdr:nvCxnSpPr>
      <xdr:spPr>
        <a:xfrm flipV="1">
          <a:off x="14592300" y="1356525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0" name="フローチャート: 判断 639"/>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1" name="テキスト ボックス 640"/>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167512</xdr:rowOff>
    </xdr:from>
    <xdr:to>
      <xdr:col>76</xdr:col>
      <xdr:colOff>114300</xdr:colOff>
      <xdr:row>79</xdr:row>
      <xdr:rowOff>38481</xdr:rowOff>
    </xdr:to>
    <xdr:cxnSp macro="">
      <xdr:nvCxnSpPr>
        <xdr:cNvPr id="642" name="直線コネクタ 641"/>
        <xdr:cNvCxnSpPr/>
      </xdr:nvCxnSpPr>
      <xdr:spPr>
        <a:xfrm>
          <a:off x="13703300" y="13540612"/>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3" name="フローチャート: 判断 642"/>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4" name="テキスト ボックス 643"/>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148717</xdr:rowOff>
    </xdr:from>
    <xdr:to>
      <xdr:col>71</xdr:col>
      <xdr:colOff>177800</xdr:colOff>
      <xdr:row>78</xdr:row>
      <xdr:rowOff>167512</xdr:rowOff>
    </xdr:to>
    <xdr:cxnSp macro="">
      <xdr:nvCxnSpPr>
        <xdr:cNvPr id="645" name="直線コネクタ 644"/>
        <xdr:cNvCxnSpPr/>
      </xdr:nvCxnSpPr>
      <xdr:spPr>
        <a:xfrm>
          <a:off x="12814300" y="13521817"/>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6" name="フローチャート: 判断 645"/>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7" name="テキスト ボックス 646"/>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48" name="フローチャート: 判断 647"/>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49" name="テキスト ボックス 648"/>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141351</xdr:rowOff>
    </xdr:from>
    <xdr:to>
      <xdr:col>81</xdr:col>
      <xdr:colOff>101600</xdr:colOff>
      <xdr:row>79</xdr:row>
      <xdr:rowOff>71501</xdr:rowOff>
    </xdr:to>
    <xdr:sp macro="" textlink="">
      <xdr:nvSpPr>
        <xdr:cNvPr id="657" name="楕円 656"/>
        <xdr:cNvSpPr/>
      </xdr:nvSpPr>
      <xdr:spPr>
        <a:xfrm>
          <a:off x="15430500" y="135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62628</xdr:rowOff>
    </xdr:from>
    <xdr:ext cx="378565" cy="259045"/>
    <xdr:sp macro="" textlink="">
      <xdr:nvSpPr>
        <xdr:cNvPr id="658" name="テキスト ボックス 657"/>
        <xdr:cNvSpPr txBox="1"/>
      </xdr:nvSpPr>
      <xdr:spPr>
        <a:xfrm>
          <a:off x="15292017" y="136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159131</xdr:rowOff>
    </xdr:from>
    <xdr:to>
      <xdr:col>76</xdr:col>
      <xdr:colOff>165100</xdr:colOff>
      <xdr:row>79</xdr:row>
      <xdr:rowOff>89281</xdr:rowOff>
    </xdr:to>
    <xdr:sp macro="" textlink="">
      <xdr:nvSpPr>
        <xdr:cNvPr id="659" name="楕円 658"/>
        <xdr:cNvSpPr/>
      </xdr:nvSpPr>
      <xdr:spPr>
        <a:xfrm>
          <a:off x="145415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80408</xdr:rowOff>
    </xdr:from>
    <xdr:ext cx="313932" cy="259045"/>
    <xdr:sp macro="" textlink="">
      <xdr:nvSpPr>
        <xdr:cNvPr id="660" name="テキスト ボックス 659"/>
        <xdr:cNvSpPr txBox="1"/>
      </xdr:nvSpPr>
      <xdr:spPr>
        <a:xfrm>
          <a:off x="14435333" y="13624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116712</xdr:rowOff>
    </xdr:from>
    <xdr:to>
      <xdr:col>72</xdr:col>
      <xdr:colOff>38100</xdr:colOff>
      <xdr:row>79</xdr:row>
      <xdr:rowOff>46862</xdr:rowOff>
    </xdr:to>
    <xdr:sp macro="" textlink="">
      <xdr:nvSpPr>
        <xdr:cNvPr id="661" name="楕円 660"/>
        <xdr:cNvSpPr/>
      </xdr:nvSpPr>
      <xdr:spPr>
        <a:xfrm>
          <a:off x="13652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37989</xdr:rowOff>
    </xdr:from>
    <xdr:ext cx="378565" cy="259045"/>
    <xdr:sp macro="" textlink="">
      <xdr:nvSpPr>
        <xdr:cNvPr id="662" name="テキスト ボックス 661"/>
        <xdr:cNvSpPr txBox="1"/>
      </xdr:nvSpPr>
      <xdr:spPr>
        <a:xfrm>
          <a:off x="13514017" y="1358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97917</xdr:rowOff>
    </xdr:from>
    <xdr:to>
      <xdr:col>67</xdr:col>
      <xdr:colOff>101600</xdr:colOff>
      <xdr:row>79</xdr:row>
      <xdr:rowOff>28067</xdr:rowOff>
    </xdr:to>
    <xdr:sp macro="" textlink="">
      <xdr:nvSpPr>
        <xdr:cNvPr id="663" name="楕円 662"/>
        <xdr:cNvSpPr/>
      </xdr:nvSpPr>
      <xdr:spPr>
        <a:xfrm>
          <a:off x="12763500" y="134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19194</xdr:rowOff>
    </xdr:from>
    <xdr:ext cx="378565" cy="259045"/>
    <xdr:sp macro="" textlink="">
      <xdr:nvSpPr>
        <xdr:cNvPr id="664" name="テキスト ボックス 663"/>
        <xdr:cNvSpPr txBox="1"/>
      </xdr:nvSpPr>
      <xdr:spPr>
        <a:xfrm>
          <a:off x="12625017" y="1356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8" name="直線コネクタ 687"/>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9"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0" name="直線コネクタ 689"/>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1"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2" name="直線コネクタ 691"/>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23591</xdr:rowOff>
    </xdr:from>
    <xdr:to>
      <xdr:col>85</xdr:col>
      <xdr:colOff>127000</xdr:colOff>
      <xdr:row>90</xdr:row>
      <xdr:rowOff>26505</xdr:rowOff>
    </xdr:to>
    <xdr:cxnSp macro="">
      <xdr:nvCxnSpPr>
        <xdr:cNvPr id="693" name="直線コネクタ 692"/>
        <xdr:cNvCxnSpPr/>
      </xdr:nvCxnSpPr>
      <xdr:spPr>
        <a:xfrm>
          <a:off x="15481300" y="15454091"/>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4"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5" name="フローチャート: 判断 694"/>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23591</xdr:rowOff>
    </xdr:from>
    <xdr:to>
      <xdr:col>81</xdr:col>
      <xdr:colOff>50800</xdr:colOff>
      <xdr:row>91</xdr:row>
      <xdr:rowOff>14332</xdr:rowOff>
    </xdr:to>
    <xdr:cxnSp macro="">
      <xdr:nvCxnSpPr>
        <xdr:cNvPr id="696" name="直線コネクタ 695"/>
        <xdr:cNvCxnSpPr/>
      </xdr:nvCxnSpPr>
      <xdr:spPr>
        <a:xfrm flipV="1">
          <a:off x="14592300" y="15454091"/>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7" name="フローチャート: 判断 696"/>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8" name="テキスト ボックス 697"/>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14332</xdr:rowOff>
    </xdr:from>
    <xdr:to>
      <xdr:col>76</xdr:col>
      <xdr:colOff>114300</xdr:colOff>
      <xdr:row>91</xdr:row>
      <xdr:rowOff>38906</xdr:rowOff>
    </xdr:to>
    <xdr:cxnSp macro="">
      <xdr:nvCxnSpPr>
        <xdr:cNvPr id="699" name="直線コネクタ 698"/>
        <xdr:cNvCxnSpPr/>
      </xdr:nvCxnSpPr>
      <xdr:spPr>
        <a:xfrm flipV="1">
          <a:off x="13703300" y="15616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0" name="フローチャート: 判断 699"/>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84586</xdr:rowOff>
    </xdr:from>
    <xdr:ext cx="534377" cy="259045"/>
    <xdr:sp macro="" textlink="">
      <xdr:nvSpPr>
        <xdr:cNvPr id="701" name="テキスト ボックス 700"/>
        <xdr:cNvSpPr txBox="1"/>
      </xdr:nvSpPr>
      <xdr:spPr>
        <a:xfrm>
          <a:off x="14325111" y="1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18656</xdr:rowOff>
    </xdr:from>
    <xdr:to>
      <xdr:col>71</xdr:col>
      <xdr:colOff>177800</xdr:colOff>
      <xdr:row>91</xdr:row>
      <xdr:rowOff>38906</xdr:rowOff>
    </xdr:to>
    <xdr:cxnSp macro="">
      <xdr:nvCxnSpPr>
        <xdr:cNvPr id="702" name="直線コネクタ 701"/>
        <xdr:cNvCxnSpPr/>
      </xdr:nvCxnSpPr>
      <xdr:spPr>
        <a:xfrm>
          <a:off x="12814300" y="15620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3" name="フローチャート: 判断 702"/>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71099</xdr:rowOff>
    </xdr:from>
    <xdr:ext cx="534377" cy="259045"/>
    <xdr:sp macro="" textlink="">
      <xdr:nvSpPr>
        <xdr:cNvPr id="704" name="テキスト ボックス 703"/>
        <xdr:cNvSpPr txBox="1"/>
      </xdr:nvSpPr>
      <xdr:spPr>
        <a:xfrm>
          <a:off x="13436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5" name="フローチャート: 判断 704"/>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54315</xdr:rowOff>
    </xdr:from>
    <xdr:ext cx="534377" cy="259045"/>
    <xdr:sp macro="" textlink="">
      <xdr:nvSpPr>
        <xdr:cNvPr id="706" name="テキスト ボックス 705"/>
        <xdr:cNvSpPr txBox="1"/>
      </xdr:nvSpPr>
      <xdr:spPr>
        <a:xfrm>
          <a:off x="12547111" y="161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147155</xdr:rowOff>
    </xdr:from>
    <xdr:to>
      <xdr:col>85</xdr:col>
      <xdr:colOff>177800</xdr:colOff>
      <xdr:row>90</xdr:row>
      <xdr:rowOff>77305</xdr:rowOff>
    </xdr:to>
    <xdr:sp macro="" textlink="">
      <xdr:nvSpPr>
        <xdr:cNvPr id="712" name="楕円 711"/>
        <xdr:cNvSpPr/>
      </xdr:nvSpPr>
      <xdr:spPr>
        <a:xfrm>
          <a:off x="16268700" y="154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100182</xdr:rowOff>
    </xdr:from>
    <xdr:ext cx="534377" cy="259045"/>
    <xdr:sp macro="" textlink="">
      <xdr:nvSpPr>
        <xdr:cNvPr id="713" name="公債費該当値テキスト"/>
        <xdr:cNvSpPr txBox="1"/>
      </xdr:nvSpPr>
      <xdr:spPr>
        <a:xfrm>
          <a:off x="16370300" y="153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144241</xdr:rowOff>
    </xdr:from>
    <xdr:to>
      <xdr:col>81</xdr:col>
      <xdr:colOff>101600</xdr:colOff>
      <xdr:row>90</xdr:row>
      <xdr:rowOff>74391</xdr:rowOff>
    </xdr:to>
    <xdr:sp macro="" textlink="">
      <xdr:nvSpPr>
        <xdr:cNvPr id="714" name="楕円 713"/>
        <xdr:cNvSpPr/>
      </xdr:nvSpPr>
      <xdr:spPr>
        <a:xfrm>
          <a:off x="15430500" y="154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90918</xdr:rowOff>
    </xdr:from>
    <xdr:ext cx="534377" cy="259045"/>
    <xdr:sp macro="" textlink="">
      <xdr:nvSpPr>
        <xdr:cNvPr id="715" name="テキスト ボックス 714"/>
        <xdr:cNvSpPr txBox="1"/>
      </xdr:nvSpPr>
      <xdr:spPr>
        <a:xfrm>
          <a:off x="15214111" y="151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134982</xdr:rowOff>
    </xdr:from>
    <xdr:to>
      <xdr:col>76</xdr:col>
      <xdr:colOff>165100</xdr:colOff>
      <xdr:row>91</xdr:row>
      <xdr:rowOff>65132</xdr:rowOff>
    </xdr:to>
    <xdr:sp macro="" textlink="">
      <xdr:nvSpPr>
        <xdr:cNvPr id="716" name="楕円 715"/>
        <xdr:cNvSpPr/>
      </xdr:nvSpPr>
      <xdr:spPr>
        <a:xfrm>
          <a:off x="14541500" y="155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81659</xdr:rowOff>
    </xdr:from>
    <xdr:ext cx="534377" cy="259045"/>
    <xdr:sp macro="" textlink="">
      <xdr:nvSpPr>
        <xdr:cNvPr id="717" name="テキスト ボックス 716"/>
        <xdr:cNvSpPr txBox="1"/>
      </xdr:nvSpPr>
      <xdr:spPr>
        <a:xfrm>
          <a:off x="14325111" y="153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159556</xdr:rowOff>
    </xdr:from>
    <xdr:to>
      <xdr:col>72</xdr:col>
      <xdr:colOff>38100</xdr:colOff>
      <xdr:row>91</xdr:row>
      <xdr:rowOff>89706</xdr:rowOff>
    </xdr:to>
    <xdr:sp macro="" textlink="">
      <xdr:nvSpPr>
        <xdr:cNvPr id="718" name="楕円 717"/>
        <xdr:cNvSpPr/>
      </xdr:nvSpPr>
      <xdr:spPr>
        <a:xfrm>
          <a:off x="13652500" y="155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106233</xdr:rowOff>
    </xdr:from>
    <xdr:ext cx="534377" cy="259045"/>
    <xdr:sp macro="" textlink="">
      <xdr:nvSpPr>
        <xdr:cNvPr id="719" name="テキスト ボックス 718"/>
        <xdr:cNvSpPr txBox="1"/>
      </xdr:nvSpPr>
      <xdr:spPr>
        <a:xfrm>
          <a:off x="13436111" y="15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139306</xdr:rowOff>
    </xdr:from>
    <xdr:to>
      <xdr:col>67</xdr:col>
      <xdr:colOff>101600</xdr:colOff>
      <xdr:row>91</xdr:row>
      <xdr:rowOff>69456</xdr:rowOff>
    </xdr:to>
    <xdr:sp macro="" textlink="">
      <xdr:nvSpPr>
        <xdr:cNvPr id="720" name="楕円 719"/>
        <xdr:cNvSpPr/>
      </xdr:nvSpPr>
      <xdr:spPr>
        <a:xfrm>
          <a:off x="12763500" y="155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85983</xdr:rowOff>
    </xdr:from>
    <xdr:ext cx="534377" cy="259045"/>
    <xdr:sp macro="" textlink="">
      <xdr:nvSpPr>
        <xdr:cNvPr id="721" name="テキスト ボックス 720"/>
        <xdr:cNvSpPr txBox="1"/>
      </xdr:nvSpPr>
      <xdr:spPr>
        <a:xfrm>
          <a:off x="12547111" y="153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3" name="直線コネクタ 742"/>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4"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6"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7" name="直線コネクタ 746"/>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24486</xdr:rowOff>
    </xdr:from>
    <xdr:to>
      <xdr:col>116</xdr:col>
      <xdr:colOff>63500</xdr:colOff>
      <xdr:row>37</xdr:row>
      <xdr:rowOff>73635</xdr:rowOff>
    </xdr:to>
    <xdr:cxnSp macro="">
      <xdr:nvCxnSpPr>
        <xdr:cNvPr id="748" name="直線コネクタ 747"/>
        <xdr:cNvCxnSpPr/>
      </xdr:nvCxnSpPr>
      <xdr:spPr>
        <a:xfrm flipV="1">
          <a:off x="21323300" y="6368136"/>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25950</xdr:rowOff>
    </xdr:from>
    <xdr:ext cx="378565" cy="259045"/>
    <xdr:sp macro="" textlink="">
      <xdr:nvSpPr>
        <xdr:cNvPr id="749" name="諸支出金平均値テキスト"/>
        <xdr:cNvSpPr txBox="1"/>
      </xdr:nvSpPr>
      <xdr:spPr>
        <a:xfrm>
          <a:off x="22212300" y="6541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0" name="フローチャート: 判断 749"/>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73635</xdr:rowOff>
    </xdr:from>
    <xdr:to>
      <xdr:col>111</xdr:col>
      <xdr:colOff>177800</xdr:colOff>
      <xdr:row>37</xdr:row>
      <xdr:rowOff>116154</xdr:rowOff>
    </xdr:to>
    <xdr:cxnSp macro="">
      <xdr:nvCxnSpPr>
        <xdr:cNvPr id="751" name="直線コネクタ 750"/>
        <xdr:cNvCxnSpPr/>
      </xdr:nvCxnSpPr>
      <xdr:spPr>
        <a:xfrm flipV="1">
          <a:off x="20434300" y="6417285"/>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2" name="フローチャート: 判断 751"/>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53" name="テキスト ボックス 752"/>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108153</xdr:rowOff>
    </xdr:from>
    <xdr:to>
      <xdr:col>107</xdr:col>
      <xdr:colOff>50800</xdr:colOff>
      <xdr:row>37</xdr:row>
      <xdr:rowOff>116154</xdr:rowOff>
    </xdr:to>
    <xdr:cxnSp macro="">
      <xdr:nvCxnSpPr>
        <xdr:cNvPr id="754" name="直線コネクタ 753"/>
        <xdr:cNvCxnSpPr/>
      </xdr:nvCxnSpPr>
      <xdr:spPr>
        <a:xfrm>
          <a:off x="19545300" y="5937453"/>
          <a:ext cx="889000" cy="5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5" name="フローチャート: 判断 754"/>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109618</xdr:rowOff>
    </xdr:from>
    <xdr:ext cx="378565" cy="259045"/>
    <xdr:sp macro="" textlink="">
      <xdr:nvSpPr>
        <xdr:cNvPr id="756" name="テキスト ボックス 755"/>
        <xdr:cNvSpPr txBox="1"/>
      </xdr:nvSpPr>
      <xdr:spPr>
        <a:xfrm>
          <a:off x="20245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108153</xdr:rowOff>
    </xdr:from>
    <xdr:to>
      <xdr:col>102</xdr:col>
      <xdr:colOff>114300</xdr:colOff>
      <xdr:row>37</xdr:row>
      <xdr:rowOff>1625</xdr:rowOff>
    </xdr:to>
    <xdr:cxnSp macro="">
      <xdr:nvCxnSpPr>
        <xdr:cNvPr id="757" name="直線コネクタ 756"/>
        <xdr:cNvCxnSpPr/>
      </xdr:nvCxnSpPr>
      <xdr:spPr>
        <a:xfrm flipV="1">
          <a:off x="18656300" y="5937453"/>
          <a:ext cx="8890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58" name="フローチャート: 判断 757"/>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92930</xdr:rowOff>
    </xdr:from>
    <xdr:ext cx="378565" cy="259045"/>
    <xdr:sp macro="" textlink="">
      <xdr:nvSpPr>
        <xdr:cNvPr id="759" name="テキスト ボックス 758"/>
        <xdr:cNvSpPr txBox="1"/>
      </xdr:nvSpPr>
      <xdr:spPr>
        <a:xfrm>
          <a:off x="19356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0" name="フローチャート: 判断 759"/>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160367</xdr:rowOff>
    </xdr:from>
    <xdr:ext cx="313932" cy="259045"/>
    <xdr:sp macro="" textlink="">
      <xdr:nvSpPr>
        <xdr:cNvPr id="761" name="テキスト ボックス 760"/>
        <xdr:cNvSpPr txBox="1"/>
      </xdr:nvSpPr>
      <xdr:spPr>
        <a:xfrm>
          <a:off x="18499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145136</xdr:rowOff>
    </xdr:from>
    <xdr:to>
      <xdr:col>116</xdr:col>
      <xdr:colOff>114300</xdr:colOff>
      <xdr:row>37</xdr:row>
      <xdr:rowOff>75286</xdr:rowOff>
    </xdr:to>
    <xdr:sp macro="" textlink="">
      <xdr:nvSpPr>
        <xdr:cNvPr id="767" name="楕円 766"/>
        <xdr:cNvSpPr/>
      </xdr:nvSpPr>
      <xdr:spPr>
        <a:xfrm>
          <a:off x="221107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168013</xdr:rowOff>
    </xdr:from>
    <xdr:ext cx="469744" cy="259045"/>
    <xdr:sp macro="" textlink="">
      <xdr:nvSpPr>
        <xdr:cNvPr id="768" name="諸支出金該当値テキスト"/>
        <xdr:cNvSpPr txBox="1"/>
      </xdr:nvSpPr>
      <xdr:spPr>
        <a:xfrm>
          <a:off x="22212300" y="61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22835</xdr:rowOff>
    </xdr:from>
    <xdr:to>
      <xdr:col>112</xdr:col>
      <xdr:colOff>38100</xdr:colOff>
      <xdr:row>37</xdr:row>
      <xdr:rowOff>124435</xdr:rowOff>
    </xdr:to>
    <xdr:sp macro="" textlink="">
      <xdr:nvSpPr>
        <xdr:cNvPr id="769" name="楕円 768"/>
        <xdr:cNvSpPr/>
      </xdr:nvSpPr>
      <xdr:spPr>
        <a:xfrm>
          <a:off x="21272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140962</xdr:rowOff>
    </xdr:from>
    <xdr:ext cx="469744" cy="259045"/>
    <xdr:sp macro="" textlink="">
      <xdr:nvSpPr>
        <xdr:cNvPr id="770" name="テキスト ボックス 769"/>
        <xdr:cNvSpPr txBox="1"/>
      </xdr:nvSpPr>
      <xdr:spPr>
        <a:xfrm>
          <a:off x="21088428" y="6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65354</xdr:rowOff>
    </xdr:from>
    <xdr:to>
      <xdr:col>107</xdr:col>
      <xdr:colOff>101600</xdr:colOff>
      <xdr:row>37</xdr:row>
      <xdr:rowOff>166954</xdr:rowOff>
    </xdr:to>
    <xdr:sp macro="" textlink="">
      <xdr:nvSpPr>
        <xdr:cNvPr id="771" name="楕円 770"/>
        <xdr:cNvSpPr/>
      </xdr:nvSpPr>
      <xdr:spPr>
        <a:xfrm>
          <a:off x="20383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12031</xdr:rowOff>
    </xdr:from>
    <xdr:ext cx="378565" cy="259045"/>
    <xdr:sp macro="" textlink="">
      <xdr:nvSpPr>
        <xdr:cNvPr id="772" name="テキスト ボックス 771"/>
        <xdr:cNvSpPr txBox="1"/>
      </xdr:nvSpPr>
      <xdr:spPr>
        <a:xfrm>
          <a:off x="20245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57353</xdr:rowOff>
    </xdr:from>
    <xdr:to>
      <xdr:col>102</xdr:col>
      <xdr:colOff>165100</xdr:colOff>
      <xdr:row>34</xdr:row>
      <xdr:rowOff>158953</xdr:rowOff>
    </xdr:to>
    <xdr:sp macro="" textlink="">
      <xdr:nvSpPr>
        <xdr:cNvPr id="773" name="楕円 772"/>
        <xdr:cNvSpPr/>
      </xdr:nvSpPr>
      <xdr:spPr>
        <a:xfrm>
          <a:off x="19494500" y="58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4030</xdr:rowOff>
    </xdr:from>
    <xdr:ext cx="469744" cy="259045"/>
    <xdr:sp macro="" textlink="">
      <xdr:nvSpPr>
        <xdr:cNvPr id="774" name="テキスト ボックス 773"/>
        <xdr:cNvSpPr txBox="1"/>
      </xdr:nvSpPr>
      <xdr:spPr>
        <a:xfrm>
          <a:off x="19310428" y="56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122275</xdr:rowOff>
    </xdr:from>
    <xdr:to>
      <xdr:col>98</xdr:col>
      <xdr:colOff>38100</xdr:colOff>
      <xdr:row>37</xdr:row>
      <xdr:rowOff>52425</xdr:rowOff>
    </xdr:to>
    <xdr:sp macro="" textlink="">
      <xdr:nvSpPr>
        <xdr:cNvPr id="775" name="楕円 774"/>
        <xdr:cNvSpPr/>
      </xdr:nvSpPr>
      <xdr:spPr>
        <a:xfrm>
          <a:off x="18605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68952</xdr:rowOff>
    </xdr:from>
    <xdr:ext cx="469744" cy="259045"/>
    <xdr:sp macro="" textlink="">
      <xdr:nvSpPr>
        <xdr:cNvPr id="776" name="テキスト ボックス 775"/>
        <xdr:cNvSpPr txBox="1"/>
      </xdr:nvSpPr>
      <xdr:spPr>
        <a:xfrm>
          <a:off x="18421428"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月に議員定数を削減したことにより議員報酬等の運営経費の減額により減となった。総務費は飛島情報通信基盤整備事業や市債管理基金等への積立額の減額等により減となった。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民生費は、住民税非課税世帯等に対する臨時特別給付金給付事業費、子育て世帯への臨時特別給付金給付事業費の減額により減となった。</a:t>
          </a:r>
        </a:p>
        <a:p>
          <a:r>
            <a:rPr kumimoji="1" lang="ja-JP" altLang="en-US" sz="1300">
              <a:latin typeface="ＭＳ Ｐゴシック" panose="020B0600070205080204" pitchFamily="50" charset="-128"/>
              <a:ea typeface="ＭＳ Ｐゴシック" panose="020B0600070205080204" pitchFamily="50" charset="-128"/>
            </a:rPr>
            <a:t>衛生費は、酒田地区広域行政組合分賦金の増額、出産・子育て応援公金給付事業の皆増により増となった。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農林水産業費は、畜産クラスター事業の皆減や土地改良負担事業の減額により減減となった。商工費は、飲食店等消費喚起事業の減額、中小企業融資資金貸付事業の減額により減となった。</a:t>
          </a:r>
        </a:p>
        <a:p>
          <a:r>
            <a:rPr kumimoji="1" lang="ja-JP" altLang="en-US" sz="1300">
              <a:latin typeface="ＭＳ Ｐゴシック" panose="020B0600070205080204" pitchFamily="50" charset="-128"/>
              <a:ea typeface="ＭＳ Ｐゴシック" panose="020B0600070205080204" pitchFamily="50" charset="-128"/>
            </a:rPr>
            <a:t>消防費は、消防庁舎及び総合防災センター整備事業の皆増、防災行政無線</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中継基地局整備の繰越により増となった。</a:t>
          </a:r>
        </a:p>
        <a:p>
          <a:r>
            <a:rPr kumimoji="1" lang="ja-JP" altLang="en-US" sz="1300">
              <a:latin typeface="ＭＳ Ｐゴシック" panose="020B0600070205080204" pitchFamily="50" charset="-128"/>
              <a:ea typeface="ＭＳ Ｐゴシック" panose="020B0600070205080204" pitchFamily="50" charset="-128"/>
            </a:rPr>
            <a:t>教育費は、酒田コミュニケーションポート（仮称）整備事業の整備施設の財産取得に係る増額、国体記念体育館改修事業の増額により増となった。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令和４年度は、単年度収支は約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億円の赤字であったが、実質単年度収支は黒字となっている。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理由としては黒字要素として加算される繰上償還を億単位で実施し、赤字要素として引かれる財政調整基金取崩額を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億円未満に抑えられたことが挙げられる。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合併後の連結実質赤字はない。</a:t>
          </a:r>
        </a:p>
        <a:p>
          <a:r>
            <a:rPr kumimoji="1" lang="ja-JP" altLang="en-US" sz="1400">
              <a:latin typeface="ＭＳ ゴシック" pitchFamily="49" charset="-128"/>
              <a:ea typeface="ＭＳ ゴシック" pitchFamily="49" charset="-128"/>
            </a:rPr>
            <a:t>　今後も酒田市総合計画後期計画等に基づき、健全な財政運営を図っていく。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元利償還金については、合併特例債を活用した大型事業にかかる償還が本格化しており、今をピークに減少していく見込みである。</a:t>
          </a:r>
        </a:p>
        <a:p>
          <a:r>
            <a:rPr kumimoji="1" lang="ja-JP" altLang="en-US" sz="1400">
              <a:latin typeface="ＭＳ ゴシック" pitchFamily="49" charset="-128"/>
              <a:ea typeface="ＭＳ ゴシック" pitchFamily="49" charset="-128"/>
            </a:rPr>
            <a:t>　今後も、体育施設の大規模改修等、新たな起債の借入が控えており市債発行額の抑制が重要となる。新規案件については、これまで以上に事業の必要性やコストを精査しつつ、併せて繰上償還の実施等により実質公債費比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満期一括償還地方債の借入に係る積立はなし。</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地方債残高は近年の償還年数の見直しの影響や繰上償還等の影響により減少傾向にある。</a:t>
          </a:r>
        </a:p>
        <a:p>
          <a:r>
            <a:rPr kumimoji="1" lang="ja-JP" altLang="en-US" sz="1400">
              <a:latin typeface="ＭＳ ゴシック" pitchFamily="49" charset="-128"/>
              <a:ea typeface="ＭＳ ゴシック" pitchFamily="49" charset="-128"/>
            </a:rPr>
            <a:t>　ただし、今後も大型事業の借入、償還が控えていることから、市債発行額を公債費償還額の範囲内で抑えつつ、有利な起債の活用や繰上償還等を行うことにより、将来負担比率の低減を目指す。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令和４年度は、運用基金である土地開発基金を廃止し、公共施設等整備基金に積み立てた影響により、基金全体としては残高増となった。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人口減少・少子高齢化に伴い市税の大きな伸びも見込めないため、より一層歳入の確保が困難な状況が想定される。一方で物価高騰、大雪時への対応等を要因とした臨時的な財政出動も懸念されることから、必要なときに財政調整基金等の基金を活用できるよう一定の基金残高を確保してお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今後とも財政調整基金やその他も特目基金等についても可能なときに積立を行う。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地域づくり基金：市民の連帯の強化及び地域振興等事業の資金に充てる。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さかた応援基金：ふるさと納税制度による寄附金をもって、魅力あるまちづくりを推進する事業のための資金に充てる。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公共施設等整備基金：公共施設等の整備のための資金に充てる。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社会福祉基金：社会福祉の資金に充てる。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新型コロナウイルス感染症対応地方創生臨時基金：新型コロナウイルス感染症の拡大に伴い、経済的な影響を受けた事業者に対する利子補給及び信用保証料補給の資金に充てる。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税の大きな伸びが見込める状況ではない中、市施設の老朽化による大規模改修の費用等へ充てるため、土地開発基金を廃止して公共施設等整備基金に積み増したことや、ふるさと納税が堅調に推移していること等を要因として基金残高は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条例で定めた目的に沿って計画的に基金を活用しつつ、可能な場合は積立を行っていく。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年度は、普通交付税の追加交付等による財政調整基金への積立の増を要因として、取崩額を積立額が上回り財政調整基金の残高は増となった。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においては、今後は、人口減少・少子高齢化に伴い市税の大きな伸びが見込める状況ではないことに加え、歳出においては、物価高騰、大雪時への対応が想定され、また公債費の元利償還額が高水準で推移（令和５年度がピーク）する中、義務的経費も高水準で推移しており、一定の基金残高を確保しておく必要がある。決算の状況を踏まえながら可能な限り積立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合併特例債を活用した大型事業にかかる償還が本格化しており、元利償還金が増加傾向にあるため、令和４年度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億円取り崩して財源に充てたことで基金残高は減少した。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今後も公債費が高い水準で推移していくものの、将来の大型事業等に係る市債発行に備え、一定の残高は確保していく必要があることから、決算の状況を踏まえながら可能な限り積立を行っていく。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66.4</a:t>
          </a:r>
          <a:r>
            <a:rPr kumimoji="1" lang="ja-JP" altLang="en-US" sz="1100">
              <a:latin typeface="ＭＳ Ｐゴシック" panose="020B0600070205080204" pitchFamily="50" charset="-128"/>
              <a:ea typeface="ＭＳ Ｐゴシック" panose="020B0600070205080204" pitchFamily="50" charset="-128"/>
            </a:rPr>
            <a:t>％と類似団体より高い水準にあるが、市公共施設の用途毎に適正化の実施方針を定め、その方針をもとに市民や関係団体等と協議・合議形成を図りながら、個別施設の適正化方針をアクションプランとして策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今後とも用途別に関係団体等との協議の場を設けながら、施設の統合等の具体的な実施計画について調整を図り、公共施設の適正化を推進していく。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4868</xdr:rowOff>
    </xdr:to>
    <xdr:cxnSp macro="">
      <xdr:nvCxnSpPr>
        <xdr:cNvPr id="84" name="直線コネクタ 83"/>
        <xdr:cNvCxnSpPr/>
      </xdr:nvCxnSpPr>
      <xdr:spPr>
        <a:xfrm>
          <a:off x="4051300" y="621241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125942</xdr:rowOff>
    </xdr:to>
    <xdr:cxnSp macro="">
      <xdr:nvCxnSpPr>
        <xdr:cNvPr id="86" name="直線コネクタ 85"/>
        <xdr:cNvCxnSpPr/>
      </xdr:nvCxnSpPr>
      <xdr:spPr>
        <a:xfrm>
          <a:off x="3289300" y="616204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75565</xdr:rowOff>
    </xdr:to>
    <xdr:cxnSp macro="">
      <xdr:nvCxnSpPr>
        <xdr:cNvPr id="88" name="直線コネクタ 87"/>
        <xdr:cNvCxnSpPr/>
      </xdr:nvCxnSpPr>
      <xdr:spPr>
        <a:xfrm>
          <a:off x="2527300" y="61188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9" name="楕円 88"/>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32385</xdr:rowOff>
    </xdr:to>
    <xdr:cxnSp macro="">
      <xdr:nvCxnSpPr>
        <xdr:cNvPr id="90" name="直線コネクタ 89"/>
        <xdr:cNvCxnSpPr/>
      </xdr:nvCxnSpPr>
      <xdr:spPr>
        <a:xfrm>
          <a:off x="1765300" y="60756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8"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地方債残高は減少したが、合併特例債を活用した大型事業にかかる償還の本格化により公債費はピークを迎え、債務償還比率も類似団体と比べると高くなっている。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今後も、体育施設の大規模改修等、新たな起債の借入が控えており市債発行額の抑制が重要となる。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また、令和５年度に策定した酒田市職員数適正化方針では、令和９年度末までに職員数を</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35" name="フローチャート: 判断 134"/>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36" name="フローチャート: 判断 135"/>
        <xdr:cNvSpPr/>
      </xdr:nvSpPr>
      <xdr:spPr>
        <a:xfrm>
          <a:off x="12509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37" name="フローチャート: 判断 136"/>
        <xdr:cNvSpPr/>
      </xdr:nvSpPr>
      <xdr:spPr>
        <a:xfrm>
          <a:off x="11747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65236</xdr:rowOff>
    </xdr:from>
    <xdr:to>
      <xdr:col>76</xdr:col>
      <xdr:colOff>73025</xdr:colOff>
      <xdr:row>30</xdr:row>
      <xdr:rowOff>166836</xdr:rowOff>
    </xdr:to>
    <xdr:sp macro="" textlink="">
      <xdr:nvSpPr>
        <xdr:cNvPr id="143" name="楕円 142"/>
        <xdr:cNvSpPr/>
      </xdr:nvSpPr>
      <xdr:spPr>
        <a:xfrm>
          <a:off x="14744700" y="59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43663</xdr:rowOff>
    </xdr:from>
    <xdr:ext cx="469744" cy="259045"/>
    <xdr:sp macro="" textlink="">
      <xdr:nvSpPr>
        <xdr:cNvPr id="144" name="債務償還比率該当値テキスト"/>
        <xdr:cNvSpPr txBox="1"/>
      </xdr:nvSpPr>
      <xdr:spPr>
        <a:xfrm>
          <a:off x="14846300" y="59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162560</xdr:rowOff>
    </xdr:from>
    <xdr:to>
      <xdr:col>72</xdr:col>
      <xdr:colOff>123825</xdr:colOff>
      <xdr:row>30</xdr:row>
      <xdr:rowOff>92710</xdr:rowOff>
    </xdr:to>
    <xdr:sp macro="" textlink="">
      <xdr:nvSpPr>
        <xdr:cNvPr id="145" name="楕円 144"/>
        <xdr:cNvSpPr/>
      </xdr:nvSpPr>
      <xdr:spPr>
        <a:xfrm>
          <a:off x="14033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41910</xdr:rowOff>
    </xdr:from>
    <xdr:to>
      <xdr:col>76</xdr:col>
      <xdr:colOff>22225</xdr:colOff>
      <xdr:row>30</xdr:row>
      <xdr:rowOff>116036</xdr:rowOff>
    </xdr:to>
    <xdr:cxnSp macro="">
      <xdr:nvCxnSpPr>
        <xdr:cNvPr id="146" name="直線コネクタ 145"/>
        <xdr:cNvCxnSpPr/>
      </xdr:nvCxnSpPr>
      <xdr:spPr>
        <a:xfrm>
          <a:off x="14084300" y="5956935"/>
          <a:ext cx="7112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129526</xdr:rowOff>
    </xdr:from>
    <xdr:to>
      <xdr:col>68</xdr:col>
      <xdr:colOff>123825</xdr:colOff>
      <xdr:row>31</xdr:row>
      <xdr:rowOff>59676</xdr:rowOff>
    </xdr:to>
    <xdr:sp macro="" textlink="">
      <xdr:nvSpPr>
        <xdr:cNvPr id="147" name="楕円 146"/>
        <xdr:cNvSpPr/>
      </xdr:nvSpPr>
      <xdr:spPr>
        <a:xfrm>
          <a:off x="13271500" y="6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41910</xdr:rowOff>
    </xdr:from>
    <xdr:to>
      <xdr:col>72</xdr:col>
      <xdr:colOff>73025</xdr:colOff>
      <xdr:row>31</xdr:row>
      <xdr:rowOff>8876</xdr:rowOff>
    </xdr:to>
    <xdr:cxnSp macro="">
      <xdr:nvCxnSpPr>
        <xdr:cNvPr id="148" name="直線コネクタ 147"/>
        <xdr:cNvCxnSpPr/>
      </xdr:nvCxnSpPr>
      <xdr:spPr>
        <a:xfrm flipV="1">
          <a:off x="13322300" y="5956935"/>
          <a:ext cx="762000" cy="1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54151</xdr:rowOff>
    </xdr:from>
    <xdr:to>
      <xdr:col>64</xdr:col>
      <xdr:colOff>123825</xdr:colOff>
      <xdr:row>31</xdr:row>
      <xdr:rowOff>155751</xdr:rowOff>
    </xdr:to>
    <xdr:sp macro="" textlink="">
      <xdr:nvSpPr>
        <xdr:cNvPr id="149" name="楕円 148"/>
        <xdr:cNvSpPr/>
      </xdr:nvSpPr>
      <xdr:spPr>
        <a:xfrm>
          <a:off x="12509500" y="61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8876</xdr:rowOff>
    </xdr:from>
    <xdr:to>
      <xdr:col>68</xdr:col>
      <xdr:colOff>73025</xdr:colOff>
      <xdr:row>31</xdr:row>
      <xdr:rowOff>104951</xdr:rowOff>
    </xdr:to>
    <xdr:cxnSp macro="">
      <xdr:nvCxnSpPr>
        <xdr:cNvPr id="150" name="直線コネクタ 149"/>
        <xdr:cNvCxnSpPr/>
      </xdr:nvCxnSpPr>
      <xdr:spPr>
        <a:xfrm flipV="1">
          <a:off x="12560300" y="6095351"/>
          <a:ext cx="762000" cy="9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30522</xdr:rowOff>
    </xdr:from>
    <xdr:to>
      <xdr:col>60</xdr:col>
      <xdr:colOff>123825</xdr:colOff>
      <xdr:row>31</xdr:row>
      <xdr:rowOff>132122</xdr:rowOff>
    </xdr:to>
    <xdr:sp macro="" textlink="">
      <xdr:nvSpPr>
        <xdr:cNvPr id="151" name="楕円 150"/>
        <xdr:cNvSpPr/>
      </xdr:nvSpPr>
      <xdr:spPr>
        <a:xfrm>
          <a:off x="11747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81322</xdr:rowOff>
    </xdr:from>
    <xdr:to>
      <xdr:col>64</xdr:col>
      <xdr:colOff>73025</xdr:colOff>
      <xdr:row>31</xdr:row>
      <xdr:rowOff>104951</xdr:rowOff>
    </xdr:to>
    <xdr:cxnSp macro="">
      <xdr:nvCxnSpPr>
        <xdr:cNvPr id="152" name="直線コネクタ 151"/>
        <xdr:cNvCxnSpPr/>
      </xdr:nvCxnSpPr>
      <xdr:spPr>
        <a:xfrm>
          <a:off x="11798300" y="6167797"/>
          <a:ext cx="7620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54" name="n_2aveValue債務償還比率"/>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55" name="n_3aveValue債務償還比率"/>
        <xdr:cNvSpPr txBox="1"/>
      </xdr:nvSpPr>
      <xdr:spPr>
        <a:xfrm>
          <a:off x="12325427" y="62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123701</xdr:rowOff>
    </xdr:from>
    <xdr:ext cx="469744" cy="259045"/>
    <xdr:sp macro="" textlink="">
      <xdr:nvSpPr>
        <xdr:cNvPr id="156" name="n_4aveValue債務償還比率"/>
        <xdr:cNvSpPr txBox="1"/>
      </xdr:nvSpPr>
      <xdr:spPr>
        <a:xfrm>
          <a:off x="11563427" y="586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83837</xdr:rowOff>
    </xdr:from>
    <xdr:ext cx="469744" cy="259045"/>
    <xdr:sp macro="" textlink="">
      <xdr:nvSpPr>
        <xdr:cNvPr id="157" name="n_1mainValue債務償還比率"/>
        <xdr:cNvSpPr txBox="1"/>
      </xdr:nvSpPr>
      <xdr:spPr>
        <a:xfrm>
          <a:off x="13836727" y="599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76203</xdr:rowOff>
    </xdr:from>
    <xdr:ext cx="469744" cy="259045"/>
    <xdr:sp macro="" textlink="">
      <xdr:nvSpPr>
        <xdr:cNvPr id="158" name="n_2mainValue債務償還比率"/>
        <xdr:cNvSpPr txBox="1"/>
      </xdr:nvSpPr>
      <xdr:spPr>
        <a:xfrm>
          <a:off x="13087427" y="58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828</xdr:rowOff>
    </xdr:from>
    <xdr:ext cx="469744" cy="259045"/>
    <xdr:sp macro="" textlink="">
      <xdr:nvSpPr>
        <xdr:cNvPr id="159" name="n_3mainValue債務償還比率"/>
        <xdr:cNvSpPr txBox="1"/>
      </xdr:nvSpPr>
      <xdr:spPr>
        <a:xfrm>
          <a:off x="12325427" y="5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123249</xdr:rowOff>
    </xdr:from>
    <xdr:ext cx="469744" cy="259045"/>
    <xdr:sp macro="" textlink="">
      <xdr:nvSpPr>
        <xdr:cNvPr id="160" name="n_4mainValue債務償還比率"/>
        <xdr:cNvSpPr txBox="1"/>
      </xdr:nvSpPr>
      <xdr:spPr>
        <a:xfrm>
          <a:off x="11563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47261</xdr:rowOff>
    </xdr:from>
    <xdr:ext cx="405111" cy="259045"/>
    <xdr:sp macro="" textlink="">
      <xdr:nvSpPr>
        <xdr:cNvPr id="72" name="【道路】&#10;有形固定資産減価償却率該当値テキスト"/>
        <xdr:cNvSpPr txBox="1"/>
      </xdr:nvSpPr>
      <xdr:spPr>
        <a:xfrm>
          <a:off x="4673600"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3" name="楕円 72"/>
        <xdr:cNvSpPr/>
      </xdr:nvSpPr>
      <xdr:spPr>
        <a:xfrm>
          <a:off x="3746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119634</xdr:rowOff>
    </xdr:to>
    <xdr:cxnSp macro="">
      <xdr:nvCxnSpPr>
        <xdr:cNvPr id="74" name="直線コネクタ 73"/>
        <xdr:cNvCxnSpPr/>
      </xdr:nvCxnSpPr>
      <xdr:spPr>
        <a:xfrm>
          <a:off x="3797300" y="6426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83058</xdr:rowOff>
    </xdr:to>
    <xdr:cxnSp macro="">
      <xdr:nvCxnSpPr>
        <xdr:cNvPr id="76" name="直線コネクタ 75"/>
        <xdr:cNvCxnSpPr/>
      </xdr:nvCxnSpPr>
      <xdr:spPr>
        <a:xfrm>
          <a:off x="2908300" y="638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125984</xdr:rowOff>
    </xdr:from>
    <xdr:to>
      <xdr:col>10</xdr:col>
      <xdr:colOff>165100</xdr:colOff>
      <xdr:row>37</xdr:row>
      <xdr:rowOff>56134</xdr:rowOff>
    </xdr:to>
    <xdr:sp macro="" textlink="">
      <xdr:nvSpPr>
        <xdr:cNvPr id="77" name="楕円 76"/>
        <xdr:cNvSpPr/>
      </xdr:nvSpPr>
      <xdr:spPr>
        <a:xfrm>
          <a:off x="196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xdr:rowOff>
    </xdr:from>
    <xdr:to>
      <xdr:col>15</xdr:col>
      <xdr:colOff>50800</xdr:colOff>
      <xdr:row>37</xdr:row>
      <xdr:rowOff>41910</xdr:rowOff>
    </xdr:to>
    <xdr:cxnSp macro="">
      <xdr:nvCxnSpPr>
        <xdr:cNvPr id="78" name="直線コネクタ 77"/>
        <xdr:cNvCxnSpPr/>
      </xdr:nvCxnSpPr>
      <xdr:spPr>
        <a:xfrm>
          <a:off x="2019300" y="63489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5334</xdr:rowOff>
    </xdr:to>
    <xdr:cxnSp macro="">
      <xdr:nvCxnSpPr>
        <xdr:cNvPr id="80" name="直線コネクタ 79"/>
        <xdr:cNvCxnSpPr/>
      </xdr:nvCxnSpPr>
      <xdr:spPr>
        <a:xfrm>
          <a:off x="1130300" y="63055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2" name="n_2ave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124985</xdr:rowOff>
    </xdr:from>
    <xdr:ext cx="405111" cy="259045"/>
    <xdr:sp macro="" textlink="">
      <xdr:nvSpPr>
        <xdr:cNvPr id="85" name="n_1mainValue【道路】&#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6" name="n_2main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47261</xdr:rowOff>
    </xdr:from>
    <xdr:ext cx="405111" cy="259045"/>
    <xdr:sp macro="" textlink="">
      <xdr:nvSpPr>
        <xdr:cNvPr id="87" name="n_3mainValue【道路】&#10;有形固定資産減価償却率"/>
        <xdr:cNvSpPr txBox="1"/>
      </xdr:nvSpPr>
      <xdr:spPr>
        <a:xfrm>
          <a:off x="18167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8" name="n_4mainValue【道路】&#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138100</xdr:rowOff>
    </xdr:from>
    <xdr:to>
      <xdr:col>55</xdr:col>
      <xdr:colOff>50800</xdr:colOff>
      <xdr:row>36</xdr:row>
      <xdr:rowOff>68250</xdr:rowOff>
    </xdr:to>
    <xdr:sp macro="" textlink="">
      <xdr:nvSpPr>
        <xdr:cNvPr id="128" name="楕円 127"/>
        <xdr:cNvSpPr/>
      </xdr:nvSpPr>
      <xdr:spPr>
        <a:xfrm>
          <a:off x="10426700" y="61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160977</xdr:rowOff>
    </xdr:from>
    <xdr:ext cx="534377" cy="259045"/>
    <xdr:sp macro="" textlink="">
      <xdr:nvSpPr>
        <xdr:cNvPr id="129" name="【道路】&#10;一人当たり延長該当値テキスト"/>
        <xdr:cNvSpPr txBox="1"/>
      </xdr:nvSpPr>
      <xdr:spPr>
        <a:xfrm>
          <a:off x="10515600" y="59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152807</xdr:rowOff>
    </xdr:from>
    <xdr:to>
      <xdr:col>50</xdr:col>
      <xdr:colOff>165100</xdr:colOff>
      <xdr:row>36</xdr:row>
      <xdr:rowOff>82957</xdr:rowOff>
    </xdr:to>
    <xdr:sp macro="" textlink="">
      <xdr:nvSpPr>
        <xdr:cNvPr id="130" name="楕円 129"/>
        <xdr:cNvSpPr/>
      </xdr:nvSpPr>
      <xdr:spPr>
        <a:xfrm>
          <a:off x="9588500" y="61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17450</xdr:rowOff>
    </xdr:from>
    <xdr:to>
      <xdr:col>55</xdr:col>
      <xdr:colOff>0</xdr:colOff>
      <xdr:row>36</xdr:row>
      <xdr:rowOff>32157</xdr:rowOff>
    </xdr:to>
    <xdr:cxnSp macro="">
      <xdr:nvCxnSpPr>
        <xdr:cNvPr id="131" name="直線コネクタ 130"/>
        <xdr:cNvCxnSpPr/>
      </xdr:nvCxnSpPr>
      <xdr:spPr>
        <a:xfrm flipV="1">
          <a:off x="9639300" y="6189650"/>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166903</xdr:rowOff>
    </xdr:from>
    <xdr:to>
      <xdr:col>46</xdr:col>
      <xdr:colOff>38100</xdr:colOff>
      <xdr:row>36</xdr:row>
      <xdr:rowOff>97053</xdr:rowOff>
    </xdr:to>
    <xdr:sp macro="" textlink="">
      <xdr:nvSpPr>
        <xdr:cNvPr id="132" name="楕円 131"/>
        <xdr:cNvSpPr/>
      </xdr:nvSpPr>
      <xdr:spPr>
        <a:xfrm>
          <a:off x="8699500" y="61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32157</xdr:rowOff>
    </xdr:from>
    <xdr:to>
      <xdr:col>50</xdr:col>
      <xdr:colOff>114300</xdr:colOff>
      <xdr:row>36</xdr:row>
      <xdr:rowOff>46253</xdr:rowOff>
    </xdr:to>
    <xdr:cxnSp macro="">
      <xdr:nvCxnSpPr>
        <xdr:cNvPr id="133" name="直線コネクタ 132"/>
        <xdr:cNvCxnSpPr/>
      </xdr:nvCxnSpPr>
      <xdr:spPr>
        <a:xfrm flipV="1">
          <a:off x="8750300" y="620435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xdr:rowOff>
    </xdr:from>
    <xdr:to>
      <xdr:col>41</xdr:col>
      <xdr:colOff>101600</xdr:colOff>
      <xdr:row>36</xdr:row>
      <xdr:rowOff>108712</xdr:rowOff>
    </xdr:to>
    <xdr:sp macro="" textlink="">
      <xdr:nvSpPr>
        <xdr:cNvPr id="134" name="楕円 133"/>
        <xdr:cNvSpPr/>
      </xdr:nvSpPr>
      <xdr:spPr>
        <a:xfrm>
          <a:off x="7810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46253</xdr:rowOff>
    </xdr:from>
    <xdr:to>
      <xdr:col>45</xdr:col>
      <xdr:colOff>177800</xdr:colOff>
      <xdr:row>36</xdr:row>
      <xdr:rowOff>57912</xdr:rowOff>
    </xdr:to>
    <xdr:cxnSp macro="">
      <xdr:nvCxnSpPr>
        <xdr:cNvPr id="135" name="直線コネクタ 134"/>
        <xdr:cNvCxnSpPr/>
      </xdr:nvCxnSpPr>
      <xdr:spPr>
        <a:xfrm flipV="1">
          <a:off x="7861300" y="621845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21437</xdr:rowOff>
    </xdr:from>
    <xdr:to>
      <xdr:col>36</xdr:col>
      <xdr:colOff>165100</xdr:colOff>
      <xdr:row>36</xdr:row>
      <xdr:rowOff>123037</xdr:rowOff>
    </xdr:to>
    <xdr:sp macro="" textlink="">
      <xdr:nvSpPr>
        <xdr:cNvPr id="136" name="楕円 135"/>
        <xdr:cNvSpPr/>
      </xdr:nvSpPr>
      <xdr:spPr>
        <a:xfrm>
          <a:off x="6921500" y="61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57912</xdr:rowOff>
    </xdr:from>
    <xdr:to>
      <xdr:col>41</xdr:col>
      <xdr:colOff>50800</xdr:colOff>
      <xdr:row>36</xdr:row>
      <xdr:rowOff>72237</xdr:rowOff>
    </xdr:to>
    <xdr:cxnSp macro="">
      <xdr:nvCxnSpPr>
        <xdr:cNvPr id="137" name="直線コネクタ 136"/>
        <xdr:cNvCxnSpPr/>
      </xdr:nvCxnSpPr>
      <xdr:spPr>
        <a:xfrm flipV="1">
          <a:off x="6972300" y="6230112"/>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46271</xdr:rowOff>
    </xdr:from>
    <xdr:ext cx="534377" cy="259045"/>
    <xdr:sp macro="" textlink="">
      <xdr:nvSpPr>
        <xdr:cNvPr id="139" name="n_2aveValue【道路】&#10;一人当たり延長"/>
        <xdr:cNvSpPr txBox="1"/>
      </xdr:nvSpPr>
      <xdr:spPr>
        <a:xfrm>
          <a:off x="8483111" y="63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127195</xdr:rowOff>
    </xdr:from>
    <xdr:ext cx="534377" cy="259045"/>
    <xdr:sp macro="" textlink="">
      <xdr:nvSpPr>
        <xdr:cNvPr id="140" name="n_3aveValue【道路】&#10;一人当たり延長"/>
        <xdr:cNvSpPr txBox="1"/>
      </xdr:nvSpPr>
      <xdr:spPr>
        <a:xfrm>
          <a:off x="7594111" y="62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139082</xdr:rowOff>
    </xdr:from>
    <xdr:ext cx="534377" cy="259045"/>
    <xdr:sp macro="" textlink="">
      <xdr:nvSpPr>
        <xdr:cNvPr id="141" name="n_4aveValue【道路】&#10;一人当たり延長"/>
        <xdr:cNvSpPr txBox="1"/>
      </xdr:nvSpPr>
      <xdr:spPr>
        <a:xfrm>
          <a:off x="6705111" y="63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99484</xdr:rowOff>
    </xdr:from>
    <xdr:ext cx="534377" cy="259045"/>
    <xdr:sp macro="" textlink="">
      <xdr:nvSpPr>
        <xdr:cNvPr id="142" name="n_1mainValue【道路】&#10;一人当たり延長"/>
        <xdr:cNvSpPr txBox="1"/>
      </xdr:nvSpPr>
      <xdr:spPr>
        <a:xfrm>
          <a:off x="9359411" y="59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113580</xdr:rowOff>
    </xdr:from>
    <xdr:ext cx="534377" cy="259045"/>
    <xdr:sp macro="" textlink="">
      <xdr:nvSpPr>
        <xdr:cNvPr id="143" name="n_2mainValue【道路】&#10;一人当たり延長"/>
        <xdr:cNvSpPr txBox="1"/>
      </xdr:nvSpPr>
      <xdr:spPr>
        <a:xfrm>
          <a:off x="8483111" y="59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125239</xdr:rowOff>
    </xdr:from>
    <xdr:ext cx="534377" cy="259045"/>
    <xdr:sp macro="" textlink="">
      <xdr:nvSpPr>
        <xdr:cNvPr id="144" name="n_3mainValue【道路】&#10;一人当たり延長"/>
        <xdr:cNvSpPr txBox="1"/>
      </xdr:nvSpPr>
      <xdr:spPr>
        <a:xfrm>
          <a:off x="7594111" y="59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139564</xdr:rowOff>
    </xdr:from>
    <xdr:ext cx="534377" cy="259045"/>
    <xdr:sp macro="" textlink="">
      <xdr:nvSpPr>
        <xdr:cNvPr id="145" name="n_4mainValue【道路】&#10;一人当たり延長"/>
        <xdr:cNvSpPr txBox="1"/>
      </xdr:nvSpPr>
      <xdr:spPr>
        <a:xfrm>
          <a:off x="6705111" y="59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6" name="楕円 185"/>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7" name="【橋りょう・トンネル】&#10;有形固定資産減価償却率該当値テキスト"/>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88" name="楕円 187"/>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17145</xdr:rowOff>
    </xdr:to>
    <xdr:cxnSp macro="">
      <xdr:nvCxnSpPr>
        <xdr:cNvPr id="189" name="直線コネクタ 188"/>
        <xdr:cNvCxnSpPr/>
      </xdr:nvCxnSpPr>
      <xdr:spPr>
        <a:xfrm>
          <a:off x="3797300" y="104489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0" name="楕円 189"/>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161925</xdr:rowOff>
    </xdr:to>
    <xdr:cxnSp macro="">
      <xdr:nvCxnSpPr>
        <xdr:cNvPr id="191" name="直線コネクタ 190"/>
        <xdr:cNvCxnSpPr/>
      </xdr:nvCxnSpPr>
      <xdr:spPr>
        <a:xfrm>
          <a:off x="2908300" y="1042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192" name="楕円 191"/>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135255</xdr:rowOff>
    </xdr:to>
    <xdr:cxnSp macro="">
      <xdr:nvCxnSpPr>
        <xdr:cNvPr id="193" name="直線コネクタ 192"/>
        <xdr:cNvCxnSpPr/>
      </xdr:nvCxnSpPr>
      <xdr:spPr>
        <a:xfrm>
          <a:off x="2019300" y="10397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4" name="楕円 193"/>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110490</xdr:rowOff>
    </xdr:to>
    <xdr:cxnSp macro="">
      <xdr:nvCxnSpPr>
        <xdr:cNvPr id="195" name="直線コネクタ 194"/>
        <xdr:cNvCxnSpPr/>
      </xdr:nvCxnSpPr>
      <xdr:spPr>
        <a:xfrm>
          <a:off x="1130300" y="10370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7" name="n_2aveValue【橋りょう・トンネ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8" name="n_3aveValue【橋りょう・トンネ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9" name="n_4aveValue【橋りょう・トンネ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200" name="n_1mainValue【橋りょう・トンネル】&#10;有形固定資産減価償却率"/>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31132</xdr:rowOff>
    </xdr:from>
    <xdr:ext cx="405111" cy="259045"/>
    <xdr:sp macro="" textlink="">
      <xdr:nvSpPr>
        <xdr:cNvPr id="201" name="n_2mainValue【橋りょう・トンネル】&#10;有形固定資産減価償却率"/>
        <xdr:cNvSpPr txBox="1"/>
      </xdr:nvSpPr>
      <xdr:spPr>
        <a:xfrm>
          <a:off x="2705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6367</xdr:rowOff>
    </xdr:from>
    <xdr:ext cx="405111" cy="259045"/>
    <xdr:sp macro="" textlink="">
      <xdr:nvSpPr>
        <xdr:cNvPr id="202" name="n_3mainValue【橋りょう・トンネル】&#10;有形固定資産減価償却率"/>
        <xdr:cNvSpPr txBox="1"/>
      </xdr:nvSpPr>
      <xdr:spPr>
        <a:xfrm>
          <a:off x="1816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3" name="n_4mainValue【橋りょう・トンネ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60682</xdr:rowOff>
    </xdr:from>
    <xdr:to>
      <xdr:col>55</xdr:col>
      <xdr:colOff>50800</xdr:colOff>
      <xdr:row>57</xdr:row>
      <xdr:rowOff>162282</xdr:rowOff>
    </xdr:to>
    <xdr:sp macro="" textlink="">
      <xdr:nvSpPr>
        <xdr:cNvPr id="245" name="楕円 244"/>
        <xdr:cNvSpPr/>
      </xdr:nvSpPr>
      <xdr:spPr>
        <a:xfrm>
          <a:off x="10426700" y="9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83559</xdr:rowOff>
    </xdr:from>
    <xdr:ext cx="599010" cy="259045"/>
    <xdr:sp macro="" textlink="">
      <xdr:nvSpPr>
        <xdr:cNvPr id="246" name="【橋りょう・トンネル】&#10;一人当たり有形固定資産（償却資産）額該当値テキスト"/>
        <xdr:cNvSpPr txBox="1"/>
      </xdr:nvSpPr>
      <xdr:spPr>
        <a:xfrm>
          <a:off x="10515600" y="96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77895</xdr:rowOff>
    </xdr:from>
    <xdr:to>
      <xdr:col>50</xdr:col>
      <xdr:colOff>165100</xdr:colOff>
      <xdr:row>58</xdr:row>
      <xdr:rowOff>8045</xdr:rowOff>
    </xdr:to>
    <xdr:sp macro="" textlink="">
      <xdr:nvSpPr>
        <xdr:cNvPr id="247" name="楕円 246"/>
        <xdr:cNvSpPr/>
      </xdr:nvSpPr>
      <xdr:spPr>
        <a:xfrm>
          <a:off x="9588500" y="98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111482</xdr:rowOff>
    </xdr:from>
    <xdr:to>
      <xdr:col>55</xdr:col>
      <xdr:colOff>0</xdr:colOff>
      <xdr:row>57</xdr:row>
      <xdr:rowOff>128695</xdr:rowOff>
    </xdr:to>
    <xdr:cxnSp macro="">
      <xdr:nvCxnSpPr>
        <xdr:cNvPr id="248" name="直線コネクタ 247"/>
        <xdr:cNvCxnSpPr/>
      </xdr:nvCxnSpPr>
      <xdr:spPr>
        <a:xfrm flipV="1">
          <a:off x="9639300" y="9884132"/>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90579</xdr:rowOff>
    </xdr:from>
    <xdr:to>
      <xdr:col>46</xdr:col>
      <xdr:colOff>38100</xdr:colOff>
      <xdr:row>58</xdr:row>
      <xdr:rowOff>20729</xdr:rowOff>
    </xdr:to>
    <xdr:sp macro="" textlink="">
      <xdr:nvSpPr>
        <xdr:cNvPr id="249" name="楕円 248"/>
        <xdr:cNvSpPr/>
      </xdr:nvSpPr>
      <xdr:spPr>
        <a:xfrm>
          <a:off x="8699500" y="98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128695</xdr:rowOff>
    </xdr:from>
    <xdr:to>
      <xdr:col>50</xdr:col>
      <xdr:colOff>114300</xdr:colOff>
      <xdr:row>57</xdr:row>
      <xdr:rowOff>141379</xdr:rowOff>
    </xdr:to>
    <xdr:cxnSp macro="">
      <xdr:nvCxnSpPr>
        <xdr:cNvPr id="250" name="直線コネクタ 249"/>
        <xdr:cNvCxnSpPr/>
      </xdr:nvCxnSpPr>
      <xdr:spPr>
        <a:xfrm flipV="1">
          <a:off x="8750300" y="9901345"/>
          <a:ext cx="8890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95994</xdr:rowOff>
    </xdr:from>
    <xdr:to>
      <xdr:col>41</xdr:col>
      <xdr:colOff>101600</xdr:colOff>
      <xdr:row>58</xdr:row>
      <xdr:rowOff>26144</xdr:rowOff>
    </xdr:to>
    <xdr:sp macro="" textlink="">
      <xdr:nvSpPr>
        <xdr:cNvPr id="251" name="楕円 250"/>
        <xdr:cNvSpPr/>
      </xdr:nvSpPr>
      <xdr:spPr>
        <a:xfrm>
          <a:off x="7810500" y="98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141379</xdr:rowOff>
    </xdr:from>
    <xdr:to>
      <xdr:col>45</xdr:col>
      <xdr:colOff>177800</xdr:colOff>
      <xdr:row>57</xdr:row>
      <xdr:rowOff>146794</xdr:rowOff>
    </xdr:to>
    <xdr:cxnSp macro="">
      <xdr:nvCxnSpPr>
        <xdr:cNvPr id="252" name="直線コネクタ 251"/>
        <xdr:cNvCxnSpPr/>
      </xdr:nvCxnSpPr>
      <xdr:spPr>
        <a:xfrm flipV="1">
          <a:off x="7861300" y="9914029"/>
          <a:ext cx="8890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114151</xdr:rowOff>
    </xdr:from>
    <xdr:to>
      <xdr:col>36</xdr:col>
      <xdr:colOff>165100</xdr:colOff>
      <xdr:row>58</xdr:row>
      <xdr:rowOff>44301</xdr:rowOff>
    </xdr:to>
    <xdr:sp macro="" textlink="">
      <xdr:nvSpPr>
        <xdr:cNvPr id="253" name="楕円 252"/>
        <xdr:cNvSpPr/>
      </xdr:nvSpPr>
      <xdr:spPr>
        <a:xfrm>
          <a:off x="6921500" y="98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146794</xdr:rowOff>
    </xdr:from>
    <xdr:to>
      <xdr:col>41</xdr:col>
      <xdr:colOff>50800</xdr:colOff>
      <xdr:row>57</xdr:row>
      <xdr:rowOff>164951</xdr:rowOff>
    </xdr:to>
    <xdr:cxnSp macro="">
      <xdr:nvCxnSpPr>
        <xdr:cNvPr id="254" name="直線コネクタ 253"/>
        <xdr:cNvCxnSpPr/>
      </xdr:nvCxnSpPr>
      <xdr:spPr>
        <a:xfrm flipV="1">
          <a:off x="6972300" y="9919444"/>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68925</xdr:rowOff>
    </xdr:from>
    <xdr:ext cx="599010" cy="259045"/>
    <xdr:sp macro="" textlink="">
      <xdr:nvSpPr>
        <xdr:cNvPr id="256" name="n_2aveValue【橋りょう・トンネル】&#10;一人当たり有形固定資産（償却資産）額"/>
        <xdr:cNvSpPr txBox="1"/>
      </xdr:nvSpPr>
      <xdr:spPr>
        <a:xfrm>
          <a:off x="8450795" y="1052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167612</xdr:rowOff>
    </xdr:from>
    <xdr:ext cx="599010" cy="259045"/>
    <xdr:sp macro="" textlink="">
      <xdr:nvSpPr>
        <xdr:cNvPr id="257" name="n_3aveValue【橋りょう・トンネル】&#10;一人当たり有形固定資産（償却資産）額"/>
        <xdr:cNvSpPr txBox="1"/>
      </xdr:nvSpPr>
      <xdr:spPr>
        <a:xfrm>
          <a:off x="7561795" y="104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1321</xdr:rowOff>
    </xdr:from>
    <xdr:ext cx="599010" cy="259045"/>
    <xdr:sp macro="" textlink="">
      <xdr:nvSpPr>
        <xdr:cNvPr id="258" name="n_4aveValue【橋りょう・トンネル】&#10;一人当たり有形固定資産（償却資産）額"/>
        <xdr:cNvSpPr txBox="1"/>
      </xdr:nvSpPr>
      <xdr:spPr>
        <a:xfrm>
          <a:off x="6672795" y="1045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24572</xdr:rowOff>
    </xdr:from>
    <xdr:ext cx="599010" cy="259045"/>
    <xdr:sp macro="" textlink="">
      <xdr:nvSpPr>
        <xdr:cNvPr id="259" name="n_1mainValue【橋りょう・トンネル】&#10;一人当たり有形固定資産（償却資産）額"/>
        <xdr:cNvSpPr txBox="1"/>
      </xdr:nvSpPr>
      <xdr:spPr>
        <a:xfrm>
          <a:off x="9327095" y="962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37256</xdr:rowOff>
    </xdr:from>
    <xdr:ext cx="599010" cy="259045"/>
    <xdr:sp macro="" textlink="">
      <xdr:nvSpPr>
        <xdr:cNvPr id="260" name="n_2mainValue【橋りょう・トンネル】&#10;一人当たり有形固定資産（償却資産）額"/>
        <xdr:cNvSpPr txBox="1"/>
      </xdr:nvSpPr>
      <xdr:spPr>
        <a:xfrm>
          <a:off x="8450795" y="96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42671</xdr:rowOff>
    </xdr:from>
    <xdr:ext cx="599010" cy="259045"/>
    <xdr:sp macro="" textlink="">
      <xdr:nvSpPr>
        <xdr:cNvPr id="261" name="n_3mainValue【橋りょう・トンネル】&#10;一人当たり有形固定資産（償却資産）額"/>
        <xdr:cNvSpPr txBox="1"/>
      </xdr:nvSpPr>
      <xdr:spPr>
        <a:xfrm>
          <a:off x="7561795" y="96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60828</xdr:rowOff>
    </xdr:from>
    <xdr:ext cx="599010" cy="259045"/>
    <xdr:sp macro="" textlink="">
      <xdr:nvSpPr>
        <xdr:cNvPr id="262" name="n_4mainValue【橋りょう・トンネル】&#10;一人当たり有形固定資産（償却資産）額"/>
        <xdr:cNvSpPr txBox="1"/>
      </xdr:nvSpPr>
      <xdr:spPr>
        <a:xfrm>
          <a:off x="6672795" y="966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5" name="フローチャート: 判断 294"/>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96" name="フローチャート: 判断 295"/>
        <xdr:cNvSpPr/>
      </xdr:nvSpPr>
      <xdr:spPr>
        <a:xfrm>
          <a:off x="196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7" name="フローチャート: 判断 296"/>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303" name="楕円 302"/>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304"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5" name="楕円 304"/>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74295</xdr:rowOff>
    </xdr:to>
    <xdr:cxnSp macro="">
      <xdr:nvCxnSpPr>
        <xdr:cNvPr id="306" name="直線コネクタ 305"/>
        <xdr:cNvCxnSpPr/>
      </xdr:nvCxnSpPr>
      <xdr:spPr>
        <a:xfrm>
          <a:off x="3797300" y="142646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34289</xdr:rowOff>
    </xdr:to>
    <xdr:cxnSp macro="">
      <xdr:nvCxnSpPr>
        <xdr:cNvPr id="308" name="直線コネクタ 307"/>
        <xdr:cNvCxnSpPr/>
      </xdr:nvCxnSpPr>
      <xdr:spPr>
        <a:xfrm>
          <a:off x="2908300" y="14241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309" name="楕円 308"/>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83</xdr:row>
      <xdr:rowOff>11430</xdr:rowOff>
    </xdr:to>
    <xdr:cxnSp macro="">
      <xdr:nvCxnSpPr>
        <xdr:cNvPr id="310" name="直線コネクタ 309"/>
        <xdr:cNvCxnSpPr/>
      </xdr:nvCxnSpPr>
      <xdr:spPr>
        <a:xfrm>
          <a:off x="2019300" y="1420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1" name="楕円 310"/>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142875</xdr:rowOff>
    </xdr:to>
    <xdr:cxnSp macro="">
      <xdr:nvCxnSpPr>
        <xdr:cNvPr id="312" name="直線コネクタ 311"/>
        <xdr:cNvCxnSpPr/>
      </xdr:nvCxnSpPr>
      <xdr:spPr>
        <a:xfrm>
          <a:off x="1130300" y="141693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314" name="n_2aveValue【公営住宅】&#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5" name="n_3aveValue【公営住宅】&#10;有形固定資産減価償却率"/>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6"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17" name="n_1mainValue【公営住宅】&#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19" name="n_3mainValue【公営住宅】&#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20" name="n_4main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48" name="フローチャート: 判断 347"/>
        <xdr:cNvSpPr/>
      </xdr:nvSpPr>
      <xdr:spPr>
        <a:xfrm>
          <a:off x="8699500" y="1419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49" name="フローチャート: 判断 348"/>
        <xdr:cNvSpPr/>
      </xdr:nvSpPr>
      <xdr:spPr>
        <a:xfrm>
          <a:off x="7810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0" name="フローチャート: 判断 349"/>
        <xdr:cNvSpPr/>
      </xdr:nvSpPr>
      <xdr:spPr>
        <a:xfrm>
          <a:off x="6921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82169</xdr:rowOff>
    </xdr:from>
    <xdr:to>
      <xdr:col>55</xdr:col>
      <xdr:colOff>50800</xdr:colOff>
      <xdr:row>84</xdr:row>
      <xdr:rowOff>12319</xdr:rowOff>
    </xdr:to>
    <xdr:sp macro="" textlink="">
      <xdr:nvSpPr>
        <xdr:cNvPr id="356" name="楕円 355"/>
        <xdr:cNvSpPr/>
      </xdr:nvSpPr>
      <xdr:spPr>
        <a:xfrm>
          <a:off x="104267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105046</xdr:rowOff>
    </xdr:from>
    <xdr:ext cx="469744" cy="259045"/>
    <xdr:sp macro="" textlink="">
      <xdr:nvSpPr>
        <xdr:cNvPr id="357" name="【公営住宅】&#10;一人当たり面積該当値テキスト"/>
        <xdr:cNvSpPr txBox="1"/>
      </xdr:nvSpPr>
      <xdr:spPr>
        <a:xfrm>
          <a:off x="10515600" y="141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86170</xdr:rowOff>
    </xdr:from>
    <xdr:to>
      <xdr:col>50</xdr:col>
      <xdr:colOff>165100</xdr:colOff>
      <xdr:row>84</xdr:row>
      <xdr:rowOff>16320</xdr:rowOff>
    </xdr:to>
    <xdr:sp macro="" textlink="">
      <xdr:nvSpPr>
        <xdr:cNvPr id="358" name="楕円 357"/>
        <xdr:cNvSpPr/>
      </xdr:nvSpPr>
      <xdr:spPr>
        <a:xfrm>
          <a:off x="9588500" y="143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132969</xdr:rowOff>
    </xdr:from>
    <xdr:to>
      <xdr:col>55</xdr:col>
      <xdr:colOff>0</xdr:colOff>
      <xdr:row>83</xdr:row>
      <xdr:rowOff>136970</xdr:rowOff>
    </xdr:to>
    <xdr:cxnSp macro="">
      <xdr:nvCxnSpPr>
        <xdr:cNvPr id="359" name="直線コネクタ 358"/>
        <xdr:cNvCxnSpPr/>
      </xdr:nvCxnSpPr>
      <xdr:spPr>
        <a:xfrm flipV="1">
          <a:off x="9639300" y="1436331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90742</xdr:rowOff>
    </xdr:from>
    <xdr:to>
      <xdr:col>46</xdr:col>
      <xdr:colOff>38100</xdr:colOff>
      <xdr:row>84</xdr:row>
      <xdr:rowOff>20892</xdr:rowOff>
    </xdr:to>
    <xdr:sp macro="" textlink="">
      <xdr:nvSpPr>
        <xdr:cNvPr id="360" name="楕円 359"/>
        <xdr:cNvSpPr/>
      </xdr:nvSpPr>
      <xdr:spPr>
        <a:xfrm>
          <a:off x="8699500" y="143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136970</xdr:rowOff>
    </xdr:from>
    <xdr:to>
      <xdr:col>50</xdr:col>
      <xdr:colOff>114300</xdr:colOff>
      <xdr:row>83</xdr:row>
      <xdr:rowOff>141542</xdr:rowOff>
    </xdr:to>
    <xdr:cxnSp macro="">
      <xdr:nvCxnSpPr>
        <xdr:cNvPr id="361" name="直線コネクタ 360"/>
        <xdr:cNvCxnSpPr/>
      </xdr:nvCxnSpPr>
      <xdr:spPr>
        <a:xfrm flipV="1">
          <a:off x="8750300" y="14367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94171</xdr:rowOff>
    </xdr:from>
    <xdr:to>
      <xdr:col>41</xdr:col>
      <xdr:colOff>101600</xdr:colOff>
      <xdr:row>84</xdr:row>
      <xdr:rowOff>24321</xdr:rowOff>
    </xdr:to>
    <xdr:sp macro="" textlink="">
      <xdr:nvSpPr>
        <xdr:cNvPr id="362" name="楕円 361"/>
        <xdr:cNvSpPr/>
      </xdr:nvSpPr>
      <xdr:spPr>
        <a:xfrm>
          <a:off x="78105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141542</xdr:rowOff>
    </xdr:from>
    <xdr:to>
      <xdr:col>45</xdr:col>
      <xdr:colOff>177800</xdr:colOff>
      <xdr:row>83</xdr:row>
      <xdr:rowOff>144971</xdr:rowOff>
    </xdr:to>
    <xdr:cxnSp macro="">
      <xdr:nvCxnSpPr>
        <xdr:cNvPr id="363" name="直線コネクタ 362"/>
        <xdr:cNvCxnSpPr/>
      </xdr:nvCxnSpPr>
      <xdr:spPr>
        <a:xfrm flipV="1">
          <a:off x="7861300" y="143718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98171</xdr:rowOff>
    </xdr:from>
    <xdr:to>
      <xdr:col>36</xdr:col>
      <xdr:colOff>165100</xdr:colOff>
      <xdr:row>84</xdr:row>
      <xdr:rowOff>28321</xdr:rowOff>
    </xdr:to>
    <xdr:sp macro="" textlink="">
      <xdr:nvSpPr>
        <xdr:cNvPr id="364" name="楕円 363"/>
        <xdr:cNvSpPr/>
      </xdr:nvSpPr>
      <xdr:spPr>
        <a:xfrm>
          <a:off x="6921500" y="14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144971</xdr:rowOff>
    </xdr:from>
    <xdr:to>
      <xdr:col>41</xdr:col>
      <xdr:colOff>50800</xdr:colOff>
      <xdr:row>83</xdr:row>
      <xdr:rowOff>148971</xdr:rowOff>
    </xdr:to>
    <xdr:cxnSp macro="">
      <xdr:nvCxnSpPr>
        <xdr:cNvPr id="365" name="直線コネクタ 364"/>
        <xdr:cNvCxnSpPr/>
      </xdr:nvCxnSpPr>
      <xdr:spPr>
        <a:xfrm flipV="1">
          <a:off x="6972300" y="1437532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67" name="n_2aveValue【公営住宅】&#10;一人当たり面積"/>
        <xdr:cNvSpPr txBox="1"/>
      </xdr:nvSpPr>
      <xdr:spPr>
        <a:xfrm>
          <a:off x="8515427" y="139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93426</xdr:rowOff>
    </xdr:from>
    <xdr:ext cx="469744" cy="259045"/>
    <xdr:sp macro="" textlink="">
      <xdr:nvSpPr>
        <xdr:cNvPr id="368" name="n_3aveValue【公営住宅】&#10;一人当たり面積"/>
        <xdr:cNvSpPr txBox="1"/>
      </xdr:nvSpPr>
      <xdr:spPr>
        <a:xfrm>
          <a:off x="7626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69" name="n_4aveValue【公営住宅】&#10;一人当たり面積"/>
        <xdr:cNvSpPr txBox="1"/>
      </xdr:nvSpPr>
      <xdr:spPr>
        <a:xfrm>
          <a:off x="6737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32847</xdr:rowOff>
    </xdr:from>
    <xdr:ext cx="469744" cy="259045"/>
    <xdr:sp macro="" textlink="">
      <xdr:nvSpPr>
        <xdr:cNvPr id="370" name="n_1mainValue【公営住宅】&#10;一人当たり面積"/>
        <xdr:cNvSpPr txBox="1"/>
      </xdr:nvSpPr>
      <xdr:spPr>
        <a:xfrm>
          <a:off x="9391727" y="1409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12019</xdr:rowOff>
    </xdr:from>
    <xdr:ext cx="469744" cy="259045"/>
    <xdr:sp macro="" textlink="">
      <xdr:nvSpPr>
        <xdr:cNvPr id="371" name="n_2mainValue【公営住宅】&#10;一人当たり面積"/>
        <xdr:cNvSpPr txBox="1"/>
      </xdr:nvSpPr>
      <xdr:spPr>
        <a:xfrm>
          <a:off x="8515427" y="1441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15448</xdr:rowOff>
    </xdr:from>
    <xdr:ext cx="469744" cy="259045"/>
    <xdr:sp macro="" textlink="">
      <xdr:nvSpPr>
        <xdr:cNvPr id="372" name="n_3mainValue【公営住宅】&#10;一人当たり面積"/>
        <xdr:cNvSpPr txBox="1"/>
      </xdr:nvSpPr>
      <xdr:spPr>
        <a:xfrm>
          <a:off x="7626427" y="144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19448</xdr:rowOff>
    </xdr:from>
    <xdr:ext cx="469744" cy="259045"/>
    <xdr:sp macro="" textlink="">
      <xdr:nvSpPr>
        <xdr:cNvPr id="373" name="n_4mainValue【公営住宅】&#10;一人当たり面積"/>
        <xdr:cNvSpPr txBox="1"/>
      </xdr:nvSpPr>
      <xdr:spPr>
        <a:xfrm>
          <a:off x="6737427" y="144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3" name="フローチャート: 判断 422"/>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24" name="フローチャート: 判断 423"/>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30" name="楕円 429"/>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90187</xdr:rowOff>
    </xdr:from>
    <xdr:ext cx="405111" cy="259045"/>
    <xdr:sp macro="" textlink="">
      <xdr:nvSpPr>
        <xdr:cNvPr id="431" name="【認定こども園・幼稚園・保育所】&#10;有形固定資産減価償却率該当値テキスト"/>
        <xdr:cNvSpPr txBox="1"/>
      </xdr:nvSpPr>
      <xdr:spPr>
        <a:xfrm>
          <a:off x="16357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432" name="楕円 431"/>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118110</xdr:rowOff>
    </xdr:to>
    <xdr:cxnSp macro="">
      <xdr:nvCxnSpPr>
        <xdr:cNvPr id="433" name="直線コネクタ 432"/>
        <xdr:cNvCxnSpPr/>
      </xdr:nvCxnSpPr>
      <xdr:spPr>
        <a:xfrm>
          <a:off x="15481300" y="61874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434" name="楕円 433"/>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15240</xdr:rowOff>
    </xdr:to>
    <xdr:cxnSp macro="">
      <xdr:nvCxnSpPr>
        <xdr:cNvPr id="435" name="直線コネクタ 434"/>
        <xdr:cNvCxnSpPr/>
      </xdr:nvCxnSpPr>
      <xdr:spPr>
        <a:xfrm>
          <a:off x="14592300" y="6149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36" name="楕円 435"/>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37</xdr:row>
      <xdr:rowOff>104775</xdr:rowOff>
    </xdr:to>
    <xdr:cxnSp macro="">
      <xdr:nvCxnSpPr>
        <xdr:cNvPr id="437" name="直線コネクタ 436"/>
        <xdr:cNvCxnSpPr/>
      </xdr:nvCxnSpPr>
      <xdr:spPr>
        <a:xfrm flipV="1">
          <a:off x="13703300" y="6149340"/>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164465</xdr:rowOff>
    </xdr:from>
    <xdr:to>
      <xdr:col>67</xdr:col>
      <xdr:colOff>101600</xdr:colOff>
      <xdr:row>37</xdr:row>
      <xdr:rowOff>94615</xdr:rowOff>
    </xdr:to>
    <xdr:sp macro="" textlink="">
      <xdr:nvSpPr>
        <xdr:cNvPr id="438" name="楕円 437"/>
        <xdr:cNvSpPr/>
      </xdr:nvSpPr>
      <xdr:spPr>
        <a:xfrm>
          <a:off x="12763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43815</xdr:rowOff>
    </xdr:from>
    <xdr:to>
      <xdr:col>71</xdr:col>
      <xdr:colOff>177800</xdr:colOff>
      <xdr:row>37</xdr:row>
      <xdr:rowOff>104775</xdr:rowOff>
    </xdr:to>
    <xdr:cxnSp macro="">
      <xdr:nvCxnSpPr>
        <xdr:cNvPr id="439" name="直線コネクタ 438"/>
        <xdr:cNvCxnSpPr/>
      </xdr:nvCxnSpPr>
      <xdr:spPr>
        <a:xfrm>
          <a:off x="12814300" y="63874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41"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42" name="n_3aveValue【認定こども園・幼稚園・保育所】&#10;有形固定資産減価償却率"/>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3"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444" name="n_1mainValue【認定こども園・幼稚園・保育所】&#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445" name="n_2mainValue【認定こども園・幼稚園・保育所】&#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446" name="n_3mainValue【認定こども園・幼稚園・保育所】&#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7" name="n_4mainValue【認定こども園・幼稚園・保育所】&#10;有形固定資産減価償却率"/>
        <xdr:cNvSpPr txBox="1"/>
      </xdr:nvSpPr>
      <xdr:spPr>
        <a:xfrm>
          <a:off x="12611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9" name="フローチャート: 判断 478"/>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0" name="フローチャート: 判断 479"/>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1" name="フローチャート: 判断 480"/>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7" name="楕円 486"/>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8"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89" name="楕円 488"/>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22860</xdr:rowOff>
    </xdr:to>
    <xdr:cxnSp macro="">
      <xdr:nvCxnSpPr>
        <xdr:cNvPr id="490" name="直線コネクタ 489"/>
        <xdr:cNvCxnSpPr/>
      </xdr:nvCxnSpPr>
      <xdr:spPr>
        <a:xfrm flipV="1">
          <a:off x="21323300" y="6865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91" name="楕円 490"/>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40</xdr:row>
      <xdr:rowOff>22860</xdr:rowOff>
    </xdr:to>
    <xdr:cxnSp macro="">
      <xdr:nvCxnSpPr>
        <xdr:cNvPr id="492" name="直線コネクタ 491"/>
        <xdr:cNvCxnSpPr/>
      </xdr:nvCxnSpPr>
      <xdr:spPr>
        <a:xfrm>
          <a:off x="20434300" y="6804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93" name="楕円 492"/>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4" name="直線コネクタ 493"/>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5" name="楕円 494"/>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496" name="直線コネクタ 495"/>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8" name="n_2ave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9"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0"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501" name="n_1mainValue【認定こども園・幼稚園・保育所】&#10;一人当たり面積"/>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02"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03"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4"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フローチャート: 判断 540"/>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542" name="フローチャート: 判断 541"/>
        <xdr:cNvSpPr/>
      </xdr:nvSpPr>
      <xdr:spPr>
        <a:xfrm>
          <a:off x="13652500" y="101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43" name="フローチャート: 判断 54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9" name="楕円 54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0"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51" name="楕円 550"/>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60</xdr:row>
      <xdr:rowOff>0</xdr:rowOff>
    </xdr:to>
    <xdr:cxnSp macro="">
      <xdr:nvCxnSpPr>
        <xdr:cNvPr id="552" name="直線コネクタ 551"/>
        <xdr:cNvCxnSpPr/>
      </xdr:nvCxnSpPr>
      <xdr:spPr>
        <a:xfrm>
          <a:off x="15481300" y="10235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3" name="楕円 552"/>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120015</xdr:rowOff>
    </xdr:to>
    <xdr:cxnSp macro="">
      <xdr:nvCxnSpPr>
        <xdr:cNvPr id="554" name="直線コネクタ 553"/>
        <xdr:cNvCxnSpPr/>
      </xdr:nvCxnSpPr>
      <xdr:spPr>
        <a:xfrm>
          <a:off x="14592300" y="101727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129222</xdr:rowOff>
    </xdr:from>
    <xdr:to>
      <xdr:col>72</xdr:col>
      <xdr:colOff>38100</xdr:colOff>
      <xdr:row>59</xdr:row>
      <xdr:rowOff>59372</xdr:rowOff>
    </xdr:to>
    <xdr:sp macro="" textlink="">
      <xdr:nvSpPr>
        <xdr:cNvPr id="555" name="楕円 554"/>
        <xdr:cNvSpPr/>
      </xdr:nvSpPr>
      <xdr:spPr>
        <a:xfrm>
          <a:off x="13652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xdr:rowOff>
    </xdr:from>
    <xdr:to>
      <xdr:col>76</xdr:col>
      <xdr:colOff>114300</xdr:colOff>
      <xdr:row>59</xdr:row>
      <xdr:rowOff>57150</xdr:rowOff>
    </xdr:to>
    <xdr:cxnSp macro="">
      <xdr:nvCxnSpPr>
        <xdr:cNvPr id="556" name="直線コネクタ 555"/>
        <xdr:cNvCxnSpPr/>
      </xdr:nvCxnSpPr>
      <xdr:spPr>
        <a:xfrm>
          <a:off x="13703300" y="1012412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xdr:rowOff>
    </xdr:from>
    <xdr:to>
      <xdr:col>67</xdr:col>
      <xdr:colOff>101600</xdr:colOff>
      <xdr:row>59</xdr:row>
      <xdr:rowOff>116522</xdr:rowOff>
    </xdr:to>
    <xdr:sp macro="" textlink="">
      <xdr:nvSpPr>
        <xdr:cNvPr id="557" name="楕円 556"/>
        <xdr:cNvSpPr/>
      </xdr:nvSpPr>
      <xdr:spPr>
        <a:xfrm>
          <a:off x="12763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xdr:rowOff>
    </xdr:from>
    <xdr:to>
      <xdr:col>71</xdr:col>
      <xdr:colOff>177800</xdr:colOff>
      <xdr:row>59</xdr:row>
      <xdr:rowOff>65722</xdr:rowOff>
    </xdr:to>
    <xdr:cxnSp macro="">
      <xdr:nvCxnSpPr>
        <xdr:cNvPr id="558" name="直線コネクタ 557"/>
        <xdr:cNvCxnSpPr/>
      </xdr:nvCxnSpPr>
      <xdr:spPr>
        <a:xfrm flipV="1">
          <a:off x="12814300" y="101241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60" name="n_2aveValue【学校施設】&#10;有形固定資産減価償却率"/>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130509</xdr:rowOff>
    </xdr:from>
    <xdr:ext cx="405111" cy="259045"/>
    <xdr:sp macro="" textlink="">
      <xdr:nvSpPr>
        <xdr:cNvPr id="561" name="n_3aveValue【学校施設】&#10;有形固定資産減価償却率"/>
        <xdr:cNvSpPr txBox="1"/>
      </xdr:nvSpPr>
      <xdr:spPr>
        <a:xfrm>
          <a:off x="13500744" y="102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562" name="n_4aveValue【学校施設】&#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563" name="n_1mainValue【学校施設】&#10;有形固定資産減価償却率"/>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4"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75899</xdr:rowOff>
    </xdr:from>
    <xdr:ext cx="405111" cy="259045"/>
    <xdr:sp macro="" textlink="">
      <xdr:nvSpPr>
        <xdr:cNvPr id="565" name="n_3mainValue【学校施設】&#10;有形固定資産減価償却率"/>
        <xdr:cNvSpPr txBox="1"/>
      </xdr:nvSpPr>
      <xdr:spPr>
        <a:xfrm>
          <a:off x="13500744" y="9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133049</xdr:rowOff>
    </xdr:from>
    <xdr:ext cx="405111" cy="259045"/>
    <xdr:sp macro="" textlink="">
      <xdr:nvSpPr>
        <xdr:cNvPr id="566" name="n_4mainValue【学校施設】&#10;有形固定資産減価償却率"/>
        <xdr:cNvSpPr txBox="1"/>
      </xdr:nvSpPr>
      <xdr:spPr>
        <a:xfrm>
          <a:off x="12611744" y="9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601" name="フローチャート: 判断 600"/>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602" name="フローチャート: 判断 601"/>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603" name="フローチャート: 判断 602"/>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163104</xdr:rowOff>
    </xdr:from>
    <xdr:to>
      <xdr:col>116</xdr:col>
      <xdr:colOff>114300</xdr:colOff>
      <xdr:row>58</xdr:row>
      <xdr:rowOff>93254</xdr:rowOff>
    </xdr:to>
    <xdr:sp macro="" textlink="">
      <xdr:nvSpPr>
        <xdr:cNvPr id="609" name="楕円 608"/>
        <xdr:cNvSpPr/>
      </xdr:nvSpPr>
      <xdr:spPr>
        <a:xfrm>
          <a:off x="22110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14531</xdr:rowOff>
    </xdr:from>
    <xdr:ext cx="469744" cy="259045"/>
    <xdr:sp macro="" textlink="">
      <xdr:nvSpPr>
        <xdr:cNvPr id="610" name="【学校施設】&#10;一人当たり面積該当値テキスト"/>
        <xdr:cNvSpPr txBox="1"/>
      </xdr:nvSpPr>
      <xdr:spPr>
        <a:xfrm>
          <a:off x="22199600"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168547</xdr:rowOff>
    </xdr:from>
    <xdr:to>
      <xdr:col>112</xdr:col>
      <xdr:colOff>38100</xdr:colOff>
      <xdr:row>58</xdr:row>
      <xdr:rowOff>98697</xdr:rowOff>
    </xdr:to>
    <xdr:sp macro="" textlink="">
      <xdr:nvSpPr>
        <xdr:cNvPr id="611" name="楕円 610"/>
        <xdr:cNvSpPr/>
      </xdr:nvSpPr>
      <xdr:spPr>
        <a:xfrm>
          <a:off x="21272500" y="99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42454</xdr:rowOff>
    </xdr:from>
    <xdr:to>
      <xdr:col>116</xdr:col>
      <xdr:colOff>63500</xdr:colOff>
      <xdr:row>58</xdr:row>
      <xdr:rowOff>47897</xdr:rowOff>
    </xdr:to>
    <xdr:cxnSp macro="">
      <xdr:nvCxnSpPr>
        <xdr:cNvPr id="612" name="直線コネクタ 611"/>
        <xdr:cNvCxnSpPr/>
      </xdr:nvCxnSpPr>
      <xdr:spPr>
        <a:xfrm flipV="1">
          <a:off x="21323300" y="998655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22134</xdr:rowOff>
    </xdr:from>
    <xdr:to>
      <xdr:col>107</xdr:col>
      <xdr:colOff>101600</xdr:colOff>
      <xdr:row>58</xdr:row>
      <xdr:rowOff>123734</xdr:rowOff>
    </xdr:to>
    <xdr:sp macro="" textlink="">
      <xdr:nvSpPr>
        <xdr:cNvPr id="613" name="楕円 612"/>
        <xdr:cNvSpPr/>
      </xdr:nvSpPr>
      <xdr:spPr>
        <a:xfrm>
          <a:off x="20383500" y="99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47897</xdr:rowOff>
    </xdr:from>
    <xdr:to>
      <xdr:col>111</xdr:col>
      <xdr:colOff>177800</xdr:colOff>
      <xdr:row>58</xdr:row>
      <xdr:rowOff>72934</xdr:rowOff>
    </xdr:to>
    <xdr:cxnSp macro="">
      <xdr:nvCxnSpPr>
        <xdr:cNvPr id="614" name="直線コネクタ 613"/>
        <xdr:cNvCxnSpPr/>
      </xdr:nvCxnSpPr>
      <xdr:spPr>
        <a:xfrm flipV="1">
          <a:off x="20434300" y="9991997"/>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41728</xdr:rowOff>
    </xdr:from>
    <xdr:to>
      <xdr:col>102</xdr:col>
      <xdr:colOff>165100</xdr:colOff>
      <xdr:row>58</xdr:row>
      <xdr:rowOff>143328</xdr:rowOff>
    </xdr:to>
    <xdr:sp macro="" textlink="">
      <xdr:nvSpPr>
        <xdr:cNvPr id="615" name="楕円 614"/>
        <xdr:cNvSpPr/>
      </xdr:nvSpPr>
      <xdr:spPr>
        <a:xfrm>
          <a:off x="194945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72934</xdr:rowOff>
    </xdr:from>
    <xdr:to>
      <xdr:col>107</xdr:col>
      <xdr:colOff>50800</xdr:colOff>
      <xdr:row>58</xdr:row>
      <xdr:rowOff>92528</xdr:rowOff>
    </xdr:to>
    <xdr:cxnSp macro="">
      <xdr:nvCxnSpPr>
        <xdr:cNvPr id="616" name="直線コネクタ 615"/>
        <xdr:cNvCxnSpPr/>
      </xdr:nvCxnSpPr>
      <xdr:spPr>
        <a:xfrm flipV="1">
          <a:off x="19545300" y="10017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23223</xdr:rowOff>
    </xdr:from>
    <xdr:to>
      <xdr:col>98</xdr:col>
      <xdr:colOff>38100</xdr:colOff>
      <xdr:row>58</xdr:row>
      <xdr:rowOff>124823</xdr:rowOff>
    </xdr:to>
    <xdr:sp macro="" textlink="">
      <xdr:nvSpPr>
        <xdr:cNvPr id="617" name="楕円 616"/>
        <xdr:cNvSpPr/>
      </xdr:nvSpPr>
      <xdr:spPr>
        <a:xfrm>
          <a:off x="18605500" y="9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74023</xdr:rowOff>
    </xdr:from>
    <xdr:to>
      <xdr:col>102</xdr:col>
      <xdr:colOff>114300</xdr:colOff>
      <xdr:row>58</xdr:row>
      <xdr:rowOff>92528</xdr:rowOff>
    </xdr:to>
    <xdr:cxnSp macro="">
      <xdr:nvCxnSpPr>
        <xdr:cNvPr id="618" name="直線コネクタ 617"/>
        <xdr:cNvCxnSpPr/>
      </xdr:nvCxnSpPr>
      <xdr:spPr>
        <a:xfrm>
          <a:off x="18656300" y="100181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27231</xdr:rowOff>
    </xdr:from>
    <xdr:ext cx="469744" cy="259045"/>
    <xdr:sp macro="" textlink="">
      <xdr:nvSpPr>
        <xdr:cNvPr id="620" name="n_2aveValue【学校施設】&#10;一人当たり面積"/>
        <xdr:cNvSpPr txBox="1"/>
      </xdr:nvSpPr>
      <xdr:spPr>
        <a:xfrm>
          <a:off x="201994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621" name="n_3aveValue【学校施設】&#10;一人当たり面積"/>
        <xdr:cNvSpPr txBox="1"/>
      </xdr:nvSpPr>
      <xdr:spPr>
        <a:xfrm>
          <a:off x="19310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622" name="n_4aveValue【学校施設】&#10;一人当たり面積"/>
        <xdr:cNvSpPr txBox="1"/>
      </xdr:nvSpPr>
      <xdr:spPr>
        <a:xfrm>
          <a:off x="18421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115224</xdr:rowOff>
    </xdr:from>
    <xdr:ext cx="469744" cy="259045"/>
    <xdr:sp macro="" textlink="">
      <xdr:nvSpPr>
        <xdr:cNvPr id="623" name="n_1mainValue【学校施設】&#10;一人当たり面積"/>
        <xdr:cNvSpPr txBox="1"/>
      </xdr:nvSpPr>
      <xdr:spPr>
        <a:xfrm>
          <a:off x="21075727" y="97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624" name="n_2mainValue【学校施設】&#10;一人当たり面積"/>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134455</xdr:rowOff>
    </xdr:from>
    <xdr:ext cx="469744" cy="259045"/>
    <xdr:sp macro="" textlink="">
      <xdr:nvSpPr>
        <xdr:cNvPr id="625" name="n_3mainValue【学校施設】&#10;一人当たり面積"/>
        <xdr:cNvSpPr txBox="1"/>
      </xdr:nvSpPr>
      <xdr:spPr>
        <a:xfrm>
          <a:off x="19310427" y="10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115950</xdr:rowOff>
    </xdr:from>
    <xdr:ext cx="469744" cy="259045"/>
    <xdr:sp macro="" textlink="">
      <xdr:nvSpPr>
        <xdr:cNvPr id="626" name="n_4mainValue【学校施設】&#10;一人当たり面積"/>
        <xdr:cNvSpPr txBox="1"/>
      </xdr:nvSpPr>
      <xdr:spPr>
        <a:xfrm>
          <a:off x="18421427" y="100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56" name="【児童館】&#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59" name="フローチャート: 判断 658"/>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660" name="フローチャート: 判断 659"/>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661" name="フローチャート: 判断 660"/>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67" name="楕円 666"/>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668" name="【児童館】&#10;有形固定資産減価償却率該当値テキスト"/>
        <xdr:cNvSpPr txBox="1"/>
      </xdr:nvSpPr>
      <xdr:spPr>
        <a:xfrm>
          <a:off x="16357600"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69" name="楕円 668"/>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19050</xdr:rowOff>
    </xdr:to>
    <xdr:cxnSp macro="">
      <xdr:nvCxnSpPr>
        <xdr:cNvPr id="670" name="直線コネクタ 669"/>
        <xdr:cNvCxnSpPr/>
      </xdr:nvCxnSpPr>
      <xdr:spPr>
        <a:xfrm flipV="1">
          <a:off x="15481300" y="1352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71" name="楕円 670"/>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19050</xdr:rowOff>
    </xdr:to>
    <xdr:cxnSp macro="">
      <xdr:nvCxnSpPr>
        <xdr:cNvPr id="672" name="直線コネクタ 671"/>
        <xdr:cNvCxnSpPr/>
      </xdr:nvCxnSpPr>
      <xdr:spPr>
        <a:xfrm>
          <a:off x="14592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63500</xdr:rowOff>
    </xdr:from>
    <xdr:to>
      <xdr:col>72</xdr:col>
      <xdr:colOff>38100</xdr:colOff>
      <xdr:row>78</xdr:row>
      <xdr:rowOff>165100</xdr:rowOff>
    </xdr:to>
    <xdr:sp macro="" textlink="">
      <xdr:nvSpPr>
        <xdr:cNvPr id="673" name="楕円 672"/>
        <xdr:cNvSpPr/>
      </xdr:nvSpPr>
      <xdr:spPr>
        <a:xfrm>
          <a:off x="1365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114300</xdr:rowOff>
    </xdr:from>
    <xdr:to>
      <xdr:col>76</xdr:col>
      <xdr:colOff>114300</xdr:colOff>
      <xdr:row>78</xdr:row>
      <xdr:rowOff>152400</xdr:rowOff>
    </xdr:to>
    <xdr:cxnSp macro="">
      <xdr:nvCxnSpPr>
        <xdr:cNvPr id="674" name="直線コネクタ 673"/>
        <xdr:cNvCxnSpPr/>
      </xdr:nvCxnSpPr>
      <xdr:spPr>
        <a:xfrm>
          <a:off x="13703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25400</xdr:rowOff>
    </xdr:from>
    <xdr:to>
      <xdr:col>67</xdr:col>
      <xdr:colOff>101600</xdr:colOff>
      <xdr:row>78</xdr:row>
      <xdr:rowOff>127000</xdr:rowOff>
    </xdr:to>
    <xdr:sp macro="" textlink="">
      <xdr:nvSpPr>
        <xdr:cNvPr id="675" name="楕円 674"/>
        <xdr:cNvSpPr/>
      </xdr:nvSpPr>
      <xdr:spPr>
        <a:xfrm>
          <a:off x="1276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76200</xdr:rowOff>
    </xdr:from>
    <xdr:to>
      <xdr:col>71</xdr:col>
      <xdr:colOff>177800</xdr:colOff>
      <xdr:row>78</xdr:row>
      <xdr:rowOff>114300</xdr:rowOff>
    </xdr:to>
    <xdr:cxnSp macro="">
      <xdr:nvCxnSpPr>
        <xdr:cNvPr id="676" name="直線コネクタ 675"/>
        <xdr:cNvCxnSpPr/>
      </xdr:nvCxnSpPr>
      <xdr:spPr>
        <a:xfrm>
          <a:off x="12814300" y="1344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7" name="n_1aveValue【児童館】&#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678" name="n_2aveValue【児童館】&#10;有形固定資産減価償却率"/>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169563</xdr:rowOff>
    </xdr:from>
    <xdr:ext cx="405111" cy="259045"/>
    <xdr:sp macro="" textlink="">
      <xdr:nvSpPr>
        <xdr:cNvPr id="679" name="n_3aveValue【児童館】&#10;有形固定資産減価償却率"/>
        <xdr:cNvSpPr txBox="1"/>
      </xdr:nvSpPr>
      <xdr:spPr>
        <a:xfrm>
          <a:off x="13500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144797</xdr:rowOff>
    </xdr:from>
    <xdr:ext cx="405111" cy="259045"/>
    <xdr:sp macro="" textlink="">
      <xdr:nvSpPr>
        <xdr:cNvPr id="680" name="n_4aveValue【児童館】&#10;有形固定資産減価償却率"/>
        <xdr:cNvSpPr txBox="1"/>
      </xdr:nvSpPr>
      <xdr:spPr>
        <a:xfrm>
          <a:off x="12611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681" name="n_1mainValue【児童館】&#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682" name="n_2mainValue【児童館】&#10;有形固定資産減価償却率"/>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10177</xdr:rowOff>
    </xdr:from>
    <xdr:ext cx="405111" cy="259045"/>
    <xdr:sp macro="" textlink="">
      <xdr:nvSpPr>
        <xdr:cNvPr id="683" name="n_3mainValue【児童館】&#10;有形固定資産減価償却率"/>
        <xdr:cNvSpPr txBox="1"/>
      </xdr:nvSpPr>
      <xdr:spPr>
        <a:xfrm>
          <a:off x="13500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143527</xdr:rowOff>
    </xdr:from>
    <xdr:ext cx="405111" cy="259045"/>
    <xdr:sp macro="" textlink="">
      <xdr:nvSpPr>
        <xdr:cNvPr id="684" name="n_4mainValue【児童館】&#10;有形固定資産減価償却率"/>
        <xdr:cNvSpPr txBox="1"/>
      </xdr:nvSpPr>
      <xdr:spPr>
        <a:xfrm>
          <a:off x="12611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8" name="フローチャート: 判断 717"/>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7" name="n_4aveValue【児童館】&#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4" name="フローチャート: 判断 773"/>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775" name="フローチャート: 判断 774"/>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776" name="フローチャート: 判断 775"/>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82" name="楕円 781"/>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783" name="【公民館】&#10;有形固定資産減価償却率該当値テキスト"/>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84" name="楕円 783"/>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108586</xdr:rowOff>
    </xdr:to>
    <xdr:cxnSp macro="">
      <xdr:nvCxnSpPr>
        <xdr:cNvPr id="785" name="直線コネクタ 784"/>
        <xdr:cNvCxnSpPr/>
      </xdr:nvCxnSpPr>
      <xdr:spPr>
        <a:xfrm>
          <a:off x="15481300" y="180536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86" name="楕円 785"/>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51436</xdr:rowOff>
    </xdr:to>
    <xdr:cxnSp macro="">
      <xdr:nvCxnSpPr>
        <xdr:cNvPr id="787" name="直線コネクタ 786"/>
        <xdr:cNvCxnSpPr/>
      </xdr:nvCxnSpPr>
      <xdr:spPr>
        <a:xfrm>
          <a:off x="14592300" y="179984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88" name="楕円 787"/>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167639</xdr:rowOff>
    </xdr:to>
    <xdr:cxnSp macro="">
      <xdr:nvCxnSpPr>
        <xdr:cNvPr id="789" name="直線コネクタ 788"/>
        <xdr:cNvCxnSpPr/>
      </xdr:nvCxnSpPr>
      <xdr:spPr>
        <a:xfrm>
          <a:off x="13703300" y="17941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xdr:rowOff>
    </xdr:from>
    <xdr:to>
      <xdr:col>67</xdr:col>
      <xdr:colOff>101600</xdr:colOff>
      <xdr:row>104</xdr:row>
      <xdr:rowOff>109855</xdr:rowOff>
    </xdr:to>
    <xdr:sp macro="" textlink="">
      <xdr:nvSpPr>
        <xdr:cNvPr id="790" name="楕円 789"/>
        <xdr:cNvSpPr/>
      </xdr:nvSpPr>
      <xdr:spPr>
        <a:xfrm>
          <a:off x="12763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59055</xdr:rowOff>
    </xdr:from>
    <xdr:to>
      <xdr:col>71</xdr:col>
      <xdr:colOff>177800</xdr:colOff>
      <xdr:row>104</xdr:row>
      <xdr:rowOff>110489</xdr:rowOff>
    </xdr:to>
    <xdr:cxnSp macro="">
      <xdr:nvCxnSpPr>
        <xdr:cNvPr id="791" name="直線コネクタ 790"/>
        <xdr:cNvCxnSpPr/>
      </xdr:nvCxnSpPr>
      <xdr:spPr>
        <a:xfrm>
          <a:off x="12814300" y="178898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93" name="n_2ave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794" name="n_3aveValue【公民館】&#10;有形固定資産減価償却率"/>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95" name="n_4aveValue【公民館】&#10;有形固定資産減価償却率"/>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96"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7" name="n_2main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98" name="n_3mainValue【公民館】&#10;有形固定資産減価償却率"/>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100982</xdr:rowOff>
    </xdr:from>
    <xdr:ext cx="405111" cy="259045"/>
    <xdr:sp macro="" textlink="">
      <xdr:nvSpPr>
        <xdr:cNvPr id="799" name="n_4mainValue【公民館】&#10;有形固定資産減価償却率"/>
        <xdr:cNvSpPr txBox="1"/>
      </xdr:nvSpPr>
      <xdr:spPr>
        <a:xfrm>
          <a:off x="12611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1" name="フローチャート: 判断 830"/>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832" name="フローチャート: 判断 831"/>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833" name="フローチャート: 判断 832"/>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39" name="楕円 838"/>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840"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841" name="楕円 840"/>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842" name="直線コネクタ 841"/>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3" name="楕円 842"/>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844" name="直線コネクタ 843"/>
        <xdr:cNvCxnSpPr/>
      </xdr:nvCxnSpPr>
      <xdr:spPr>
        <a:xfrm flipV="1">
          <a:off x="20434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5" name="楕円 844"/>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6" name="直線コネクタ 845"/>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7" name="楕円 846"/>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8" name="直線コネクタ 847"/>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0" name="n_2ave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851" name="n_3aveValue【公民館】&#10;一人当たり面積"/>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852" name="n_4aveValue【公民館】&#10;一人当たり面積"/>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53"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4"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5"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6"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類似団体と比較して特に有形固定資産減価償却率が高くなっている施設は、公営住宅、公民館であり、特に低くなっている施設は学校施設、児童館である。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公営住宅、公民館については、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年代前半以前の建築物が有形固定資産減価償却率</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％を超える高い水準になっており、令和５年度に策定した公共施設適正化アクションプランに基づき、建替、大規模改修、統廃合などに取り組んでいく。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学校施設、児童館については、学区改編を推し進めたことや利用状況やニーズを踏まえ老朽化した児童館の廃止をした結果、有形固定資産減価償却率は類似団体よりも低い水準で推移している。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97,395
96,921
602.98
61,847,946
60,128,141
1,610,869
29,316,484
52,297,008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110308</xdr:rowOff>
    </xdr:from>
    <xdr:to>
      <xdr:col>24</xdr:col>
      <xdr:colOff>114300</xdr:colOff>
      <xdr:row>35</xdr:row>
      <xdr:rowOff>40458</xdr:rowOff>
    </xdr:to>
    <xdr:sp macro="" textlink="">
      <xdr:nvSpPr>
        <xdr:cNvPr id="74" name="楕円 73"/>
        <xdr:cNvSpPr/>
      </xdr:nvSpPr>
      <xdr:spPr>
        <a:xfrm>
          <a:off x="45847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133185</xdr:rowOff>
    </xdr:from>
    <xdr:ext cx="405111" cy="259045"/>
    <xdr:sp macro="" textlink="">
      <xdr:nvSpPr>
        <xdr:cNvPr id="75" name="【図書館】&#10;有形固定資産減価償却率該当値テキスト"/>
        <xdr:cNvSpPr txBox="1"/>
      </xdr:nvSpPr>
      <xdr:spPr>
        <a:xfrm>
          <a:off x="4673600" y="57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6" name="楕円 75"/>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117022</xdr:rowOff>
    </xdr:from>
    <xdr:to>
      <xdr:col>24</xdr:col>
      <xdr:colOff>63500</xdr:colOff>
      <xdr:row>34</xdr:row>
      <xdr:rowOff>161108</xdr:rowOff>
    </xdr:to>
    <xdr:cxnSp macro="">
      <xdr:nvCxnSpPr>
        <xdr:cNvPr id="77" name="直線コネクタ 76"/>
        <xdr:cNvCxnSpPr/>
      </xdr:nvCxnSpPr>
      <xdr:spPr>
        <a:xfrm>
          <a:off x="3797300" y="594632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38</xdr:row>
      <xdr:rowOff>92528</xdr:rowOff>
    </xdr:to>
    <xdr:cxnSp macro="">
      <xdr:nvCxnSpPr>
        <xdr:cNvPr id="79" name="直線コネクタ 78"/>
        <xdr:cNvCxnSpPr/>
      </xdr:nvCxnSpPr>
      <xdr:spPr>
        <a:xfrm flipV="1">
          <a:off x="2908300" y="5946322"/>
          <a:ext cx="889000" cy="6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97427</xdr:rowOff>
    </xdr:to>
    <xdr:cxnSp macro="">
      <xdr:nvCxnSpPr>
        <xdr:cNvPr id="81" name="直線コネクタ 80"/>
        <xdr:cNvCxnSpPr/>
      </xdr:nvCxnSpPr>
      <xdr:spPr>
        <a:xfrm flipV="1">
          <a:off x="2019300" y="66076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97427</xdr:rowOff>
    </xdr:to>
    <xdr:cxnSp macro="">
      <xdr:nvCxnSpPr>
        <xdr:cNvPr id="83" name="直線コネクタ 82"/>
        <xdr:cNvCxnSpPr/>
      </xdr:nvCxnSpPr>
      <xdr:spPr>
        <a:xfrm>
          <a:off x="1130300" y="65717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88" name="n_1mainValue【図書館】&#10;有形固定資産減価償却率"/>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30843</xdr:rowOff>
    </xdr:from>
    <xdr:to>
      <xdr:col>55</xdr:col>
      <xdr:colOff>50800</xdr:colOff>
      <xdr:row>38</xdr:row>
      <xdr:rowOff>132443</xdr:rowOff>
    </xdr:to>
    <xdr:sp macro="" textlink="">
      <xdr:nvSpPr>
        <xdr:cNvPr id="133" name="楕円 132"/>
        <xdr:cNvSpPr/>
      </xdr:nvSpPr>
      <xdr:spPr>
        <a:xfrm>
          <a:off x="104267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53720</xdr:rowOff>
    </xdr:from>
    <xdr:ext cx="469744" cy="259045"/>
    <xdr:sp macro="" textlink="">
      <xdr:nvSpPr>
        <xdr:cNvPr id="134" name="【図書館】&#10;一人当たり面積該当値テキスト"/>
        <xdr:cNvSpPr txBox="1"/>
      </xdr:nvSpPr>
      <xdr:spPr>
        <a:xfrm>
          <a:off x="10515600"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5" name="楕円 134"/>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81643</xdr:rowOff>
    </xdr:from>
    <xdr:to>
      <xdr:col>55</xdr:col>
      <xdr:colOff>0</xdr:colOff>
      <xdr:row>38</xdr:row>
      <xdr:rowOff>92528</xdr:rowOff>
    </xdr:to>
    <xdr:cxnSp macro="">
      <xdr:nvCxnSpPr>
        <xdr:cNvPr id="136" name="直線コネクタ 135"/>
        <xdr:cNvCxnSpPr/>
      </xdr:nvCxnSpPr>
      <xdr:spPr>
        <a:xfrm flipV="1">
          <a:off x="9639300" y="659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40</xdr:row>
      <xdr:rowOff>130628</xdr:rowOff>
    </xdr:to>
    <xdr:cxnSp macro="">
      <xdr:nvCxnSpPr>
        <xdr:cNvPr id="138" name="直線コネクタ 137"/>
        <xdr:cNvCxnSpPr/>
      </xdr:nvCxnSpPr>
      <xdr:spPr>
        <a:xfrm flipV="1">
          <a:off x="8750300" y="6607628"/>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145143</xdr:rowOff>
    </xdr:from>
    <xdr:to>
      <xdr:col>41</xdr:col>
      <xdr:colOff>101600</xdr:colOff>
      <xdr:row>41</xdr:row>
      <xdr:rowOff>75293</xdr:rowOff>
    </xdr:to>
    <xdr:sp macro="" textlink="">
      <xdr:nvSpPr>
        <xdr:cNvPr id="139" name="楕円 138"/>
        <xdr:cNvSpPr/>
      </xdr:nvSpPr>
      <xdr:spPr>
        <a:xfrm>
          <a:off x="7810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41</xdr:row>
      <xdr:rowOff>24493</xdr:rowOff>
    </xdr:to>
    <xdr:cxnSp macro="">
      <xdr:nvCxnSpPr>
        <xdr:cNvPr id="140" name="直線コネクタ 139"/>
        <xdr:cNvCxnSpPr/>
      </xdr:nvCxnSpPr>
      <xdr:spPr>
        <a:xfrm flipV="1">
          <a:off x="7861300" y="6988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145143</xdr:rowOff>
    </xdr:from>
    <xdr:to>
      <xdr:col>36</xdr:col>
      <xdr:colOff>165100</xdr:colOff>
      <xdr:row>41</xdr:row>
      <xdr:rowOff>75293</xdr:rowOff>
    </xdr:to>
    <xdr:sp macro="" textlink="">
      <xdr:nvSpPr>
        <xdr:cNvPr id="141" name="楕円 140"/>
        <xdr:cNvSpPr/>
      </xdr:nvSpPr>
      <xdr:spPr>
        <a:xfrm>
          <a:off x="6921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24493</xdr:rowOff>
    </xdr:from>
    <xdr:to>
      <xdr:col>41</xdr:col>
      <xdr:colOff>50800</xdr:colOff>
      <xdr:row>41</xdr:row>
      <xdr:rowOff>24493</xdr:rowOff>
    </xdr:to>
    <xdr:cxnSp macro="">
      <xdr:nvCxnSpPr>
        <xdr:cNvPr id="142" name="直線コネクタ 141"/>
        <xdr:cNvCxnSpPr/>
      </xdr:nvCxnSpPr>
      <xdr:spPr>
        <a:xfrm>
          <a:off x="6972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46" name="n_4aveValue【図書館】&#10;一人当たり面積"/>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7" name="n_1main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66420</xdr:rowOff>
    </xdr:from>
    <xdr:ext cx="469744" cy="259045"/>
    <xdr:sp macro="" textlink="">
      <xdr:nvSpPr>
        <xdr:cNvPr id="149" name="n_3mainValue【図書館】&#10;一人当たり面積"/>
        <xdr:cNvSpPr txBox="1"/>
      </xdr:nvSpPr>
      <xdr:spPr>
        <a:xfrm>
          <a:off x="7626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66420</xdr:rowOff>
    </xdr:from>
    <xdr:ext cx="469744" cy="259045"/>
    <xdr:sp macro="" textlink="">
      <xdr:nvSpPr>
        <xdr:cNvPr id="150" name="n_4mainValue【図書館】&#10;一人当たり面積"/>
        <xdr:cNvSpPr txBox="1"/>
      </xdr:nvSpPr>
      <xdr:spPr>
        <a:xfrm>
          <a:off x="6737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91" name="楕円 190"/>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92" name="【体育館・プー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3" name="楕円 192"/>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100965</xdr:rowOff>
    </xdr:to>
    <xdr:cxnSp macro="">
      <xdr:nvCxnSpPr>
        <xdr:cNvPr id="194" name="直線コネクタ 193"/>
        <xdr:cNvCxnSpPr/>
      </xdr:nvCxnSpPr>
      <xdr:spPr>
        <a:xfrm>
          <a:off x="3797300" y="103327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5" name="楕円 194"/>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45720</xdr:rowOff>
    </xdr:to>
    <xdr:cxnSp macro="">
      <xdr:nvCxnSpPr>
        <xdr:cNvPr id="196" name="直線コネクタ 195"/>
        <xdr:cNvCxnSpPr/>
      </xdr:nvCxnSpPr>
      <xdr:spPr>
        <a:xfrm>
          <a:off x="2908300" y="10313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7" name="楕円 196"/>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60</xdr:row>
      <xdr:rowOff>26670</xdr:rowOff>
    </xdr:to>
    <xdr:cxnSp macro="">
      <xdr:nvCxnSpPr>
        <xdr:cNvPr id="198" name="直線コネクタ 197"/>
        <xdr:cNvCxnSpPr/>
      </xdr:nvCxnSpPr>
      <xdr:spPr>
        <a:xfrm>
          <a:off x="2019300" y="101555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9" name="楕円 198"/>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40005</xdr:rowOff>
    </xdr:from>
    <xdr:to>
      <xdr:col>10</xdr:col>
      <xdr:colOff>114300</xdr:colOff>
      <xdr:row>59</xdr:row>
      <xdr:rowOff>160020</xdr:rowOff>
    </xdr:to>
    <xdr:cxnSp macro="">
      <xdr:nvCxnSpPr>
        <xdr:cNvPr id="200" name="直線コネクタ 199"/>
        <xdr:cNvCxnSpPr/>
      </xdr:nvCxnSpPr>
      <xdr:spPr>
        <a:xfrm flipV="1">
          <a:off x="1130300" y="101555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3"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4" name="n_4aveValue【体育館・プール】&#10;有形固定資産減価償却率"/>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5" name="n_1main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6" name="n_2mainValue【体育館・プー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207" name="n_3mainValue【体育館・プール】&#10;有形固定資産減価償却率"/>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8" name="n_4mainValue【体育館・プー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132080</xdr:rowOff>
    </xdr:from>
    <xdr:to>
      <xdr:col>55</xdr:col>
      <xdr:colOff>50800</xdr:colOff>
      <xdr:row>57</xdr:row>
      <xdr:rowOff>62230</xdr:rowOff>
    </xdr:to>
    <xdr:sp macro="" textlink="">
      <xdr:nvSpPr>
        <xdr:cNvPr id="248" name="楕円 247"/>
        <xdr:cNvSpPr/>
      </xdr:nvSpPr>
      <xdr:spPr>
        <a:xfrm>
          <a:off x="10426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62247</xdr:rowOff>
    </xdr:from>
    <xdr:ext cx="469744" cy="259045"/>
    <xdr:sp macro="" textlink="">
      <xdr:nvSpPr>
        <xdr:cNvPr id="249" name="【体育館・プール】&#10;一人当たり面積該当値テキスト"/>
        <xdr:cNvSpPr txBox="1"/>
      </xdr:nvSpPr>
      <xdr:spPr>
        <a:xfrm>
          <a:off x="10515600" y="96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151130</xdr:rowOff>
    </xdr:from>
    <xdr:to>
      <xdr:col>50</xdr:col>
      <xdr:colOff>165100</xdr:colOff>
      <xdr:row>57</xdr:row>
      <xdr:rowOff>81280</xdr:rowOff>
    </xdr:to>
    <xdr:sp macro="" textlink="">
      <xdr:nvSpPr>
        <xdr:cNvPr id="250" name="楕円 249"/>
        <xdr:cNvSpPr/>
      </xdr:nvSpPr>
      <xdr:spPr>
        <a:xfrm>
          <a:off x="958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11430</xdr:rowOff>
    </xdr:from>
    <xdr:to>
      <xdr:col>55</xdr:col>
      <xdr:colOff>0</xdr:colOff>
      <xdr:row>57</xdr:row>
      <xdr:rowOff>30480</xdr:rowOff>
    </xdr:to>
    <xdr:cxnSp macro="">
      <xdr:nvCxnSpPr>
        <xdr:cNvPr id="251" name="直線コネクタ 250"/>
        <xdr:cNvCxnSpPr/>
      </xdr:nvCxnSpPr>
      <xdr:spPr>
        <a:xfrm flipV="1">
          <a:off x="9639300" y="9784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166370</xdr:rowOff>
    </xdr:from>
    <xdr:to>
      <xdr:col>46</xdr:col>
      <xdr:colOff>38100</xdr:colOff>
      <xdr:row>57</xdr:row>
      <xdr:rowOff>96520</xdr:rowOff>
    </xdr:to>
    <xdr:sp macro="" textlink="">
      <xdr:nvSpPr>
        <xdr:cNvPr id="252" name="楕円 251"/>
        <xdr:cNvSpPr/>
      </xdr:nvSpPr>
      <xdr:spPr>
        <a:xfrm>
          <a:off x="869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30480</xdr:rowOff>
    </xdr:from>
    <xdr:to>
      <xdr:col>50</xdr:col>
      <xdr:colOff>114300</xdr:colOff>
      <xdr:row>57</xdr:row>
      <xdr:rowOff>45720</xdr:rowOff>
    </xdr:to>
    <xdr:cxnSp macro="">
      <xdr:nvCxnSpPr>
        <xdr:cNvPr id="253" name="直線コネクタ 252"/>
        <xdr:cNvCxnSpPr/>
      </xdr:nvCxnSpPr>
      <xdr:spPr>
        <a:xfrm flipV="1">
          <a:off x="8750300" y="9803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10160</xdr:rowOff>
    </xdr:from>
    <xdr:to>
      <xdr:col>41</xdr:col>
      <xdr:colOff>101600</xdr:colOff>
      <xdr:row>57</xdr:row>
      <xdr:rowOff>111760</xdr:rowOff>
    </xdr:to>
    <xdr:sp macro="" textlink="">
      <xdr:nvSpPr>
        <xdr:cNvPr id="254" name="楕円 253"/>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45720</xdr:rowOff>
    </xdr:from>
    <xdr:to>
      <xdr:col>45</xdr:col>
      <xdr:colOff>177800</xdr:colOff>
      <xdr:row>57</xdr:row>
      <xdr:rowOff>60960</xdr:rowOff>
    </xdr:to>
    <xdr:cxnSp macro="">
      <xdr:nvCxnSpPr>
        <xdr:cNvPr id="255" name="直線コネクタ 254"/>
        <xdr:cNvCxnSpPr/>
      </xdr:nvCxnSpPr>
      <xdr:spPr>
        <a:xfrm flipV="1">
          <a:off x="7861300" y="98183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29210</xdr:rowOff>
    </xdr:from>
    <xdr:to>
      <xdr:col>36</xdr:col>
      <xdr:colOff>165100</xdr:colOff>
      <xdr:row>57</xdr:row>
      <xdr:rowOff>130810</xdr:rowOff>
    </xdr:to>
    <xdr:sp macro="" textlink="">
      <xdr:nvSpPr>
        <xdr:cNvPr id="256" name="楕円 255"/>
        <xdr:cNvSpPr/>
      </xdr:nvSpPr>
      <xdr:spPr>
        <a:xfrm>
          <a:off x="692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60960</xdr:rowOff>
    </xdr:from>
    <xdr:to>
      <xdr:col>41</xdr:col>
      <xdr:colOff>50800</xdr:colOff>
      <xdr:row>57</xdr:row>
      <xdr:rowOff>80010</xdr:rowOff>
    </xdr:to>
    <xdr:cxnSp macro="">
      <xdr:nvCxnSpPr>
        <xdr:cNvPr id="257" name="直線コネクタ 256"/>
        <xdr:cNvCxnSpPr/>
      </xdr:nvCxnSpPr>
      <xdr:spPr>
        <a:xfrm flipV="1">
          <a:off x="6972300" y="9833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59" name="n_2aveValue【体育館・プール】&#10;一人当たり面積"/>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60" name="n_3aveValue【体育館・プール】&#10;一人当たり面積"/>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38117</xdr:rowOff>
    </xdr:from>
    <xdr:ext cx="469744" cy="259045"/>
    <xdr:sp macro="" textlink="">
      <xdr:nvSpPr>
        <xdr:cNvPr id="261" name="n_4aveValue【体育館・プール】&#10;一人当たり面積"/>
        <xdr:cNvSpPr txBox="1"/>
      </xdr:nvSpPr>
      <xdr:spPr>
        <a:xfrm>
          <a:off x="67374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97807</xdr:rowOff>
    </xdr:from>
    <xdr:ext cx="469744" cy="259045"/>
    <xdr:sp macro="" textlink="">
      <xdr:nvSpPr>
        <xdr:cNvPr id="262" name="n_1mainValue【体育館・プール】&#10;一人当たり面積"/>
        <xdr:cNvSpPr txBox="1"/>
      </xdr:nvSpPr>
      <xdr:spPr>
        <a:xfrm>
          <a:off x="9391727" y="952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113047</xdr:rowOff>
    </xdr:from>
    <xdr:ext cx="469744" cy="259045"/>
    <xdr:sp macro="" textlink="">
      <xdr:nvSpPr>
        <xdr:cNvPr id="263" name="n_2mainValue【体育館・プール】&#10;一人当たり面積"/>
        <xdr:cNvSpPr txBox="1"/>
      </xdr:nvSpPr>
      <xdr:spPr>
        <a:xfrm>
          <a:off x="85154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128287</xdr:rowOff>
    </xdr:from>
    <xdr:ext cx="469744" cy="259045"/>
    <xdr:sp macro="" textlink="">
      <xdr:nvSpPr>
        <xdr:cNvPr id="264" name="n_3mainValue【体育館・プール】&#10;一人当たり面積"/>
        <xdr:cNvSpPr txBox="1"/>
      </xdr:nvSpPr>
      <xdr:spPr>
        <a:xfrm>
          <a:off x="7626427" y="95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147337</xdr:rowOff>
    </xdr:from>
    <xdr:ext cx="469744" cy="259045"/>
    <xdr:sp macro="" textlink="">
      <xdr:nvSpPr>
        <xdr:cNvPr id="265" name="n_4mainValue【体育館・プール】&#10;一人当たり面積"/>
        <xdr:cNvSpPr txBox="1"/>
      </xdr:nvSpPr>
      <xdr:spPr>
        <a:xfrm>
          <a:off x="6737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6" name="フローチャート: 判断 295"/>
        <xdr:cNvSpPr/>
      </xdr:nvSpPr>
      <xdr:spPr>
        <a:xfrm>
          <a:off x="2857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97" name="フローチャート: 判断 296"/>
        <xdr:cNvSpPr/>
      </xdr:nvSpPr>
      <xdr:spPr>
        <a:xfrm>
          <a:off x="1968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98" name="フローチャート: 判断 297"/>
        <xdr:cNvSpPr/>
      </xdr:nvSpPr>
      <xdr:spPr>
        <a:xfrm>
          <a:off x="1079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4" name="楕円 303"/>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5"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6" name="楕円 305"/>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7" name="直線コネクタ 306"/>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8" name="楕円 307"/>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9" name="直線コネクタ 308"/>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156463</xdr:rowOff>
    </xdr:from>
    <xdr:to>
      <xdr:col>10</xdr:col>
      <xdr:colOff>165100</xdr:colOff>
      <xdr:row>86</xdr:row>
      <xdr:rowOff>86613</xdr:rowOff>
    </xdr:to>
    <xdr:sp macro="" textlink="">
      <xdr:nvSpPr>
        <xdr:cNvPr id="310" name="楕円 309"/>
        <xdr:cNvSpPr/>
      </xdr:nvSpPr>
      <xdr:spPr>
        <a:xfrm>
          <a:off x="196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35813</xdr:rowOff>
    </xdr:from>
    <xdr:to>
      <xdr:col>15</xdr:col>
      <xdr:colOff>50800</xdr:colOff>
      <xdr:row>86</xdr:row>
      <xdr:rowOff>38100</xdr:rowOff>
    </xdr:to>
    <xdr:cxnSp macro="">
      <xdr:nvCxnSpPr>
        <xdr:cNvPr id="311" name="直線コネクタ 310"/>
        <xdr:cNvCxnSpPr/>
      </xdr:nvCxnSpPr>
      <xdr:spPr>
        <a:xfrm>
          <a:off x="2019300" y="1478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94742</xdr:rowOff>
    </xdr:from>
    <xdr:to>
      <xdr:col>6</xdr:col>
      <xdr:colOff>38100</xdr:colOff>
      <xdr:row>86</xdr:row>
      <xdr:rowOff>24892</xdr:rowOff>
    </xdr:to>
    <xdr:sp macro="" textlink="">
      <xdr:nvSpPr>
        <xdr:cNvPr id="312" name="楕円 311"/>
        <xdr:cNvSpPr/>
      </xdr:nvSpPr>
      <xdr:spPr>
        <a:xfrm>
          <a:off x="107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145542</xdr:rowOff>
    </xdr:from>
    <xdr:to>
      <xdr:col>10</xdr:col>
      <xdr:colOff>114300</xdr:colOff>
      <xdr:row>86</xdr:row>
      <xdr:rowOff>35813</xdr:rowOff>
    </xdr:to>
    <xdr:cxnSp macro="">
      <xdr:nvCxnSpPr>
        <xdr:cNvPr id="313" name="直線コネクタ 312"/>
        <xdr:cNvCxnSpPr/>
      </xdr:nvCxnSpPr>
      <xdr:spPr>
        <a:xfrm>
          <a:off x="1130300" y="147187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5" name="n_2ave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316" name="n_3aveValue【福祉施設】&#10;有形固定資産減価償却率"/>
        <xdr:cNvSpPr txBox="1"/>
      </xdr:nvSpPr>
      <xdr:spPr>
        <a:xfrm>
          <a:off x="1816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7" name="n_4aveValue【福祉施設】&#10;有形固定資産減価償却率"/>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8"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9"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77740</xdr:rowOff>
    </xdr:from>
    <xdr:ext cx="405111" cy="259045"/>
    <xdr:sp macro="" textlink="">
      <xdr:nvSpPr>
        <xdr:cNvPr id="320" name="n_3mainValue【福祉施設】&#10;有形固定資産減価償却率"/>
        <xdr:cNvSpPr txBox="1"/>
      </xdr:nvSpPr>
      <xdr:spPr>
        <a:xfrm>
          <a:off x="1816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16019</xdr:rowOff>
    </xdr:from>
    <xdr:ext cx="405111" cy="259045"/>
    <xdr:sp macro="" textlink="">
      <xdr:nvSpPr>
        <xdr:cNvPr id="321" name="n_4mainValue【福祉施設】&#10;有形固定資産減価償却率"/>
        <xdr:cNvSpPr txBox="1"/>
      </xdr:nvSpPr>
      <xdr:spPr>
        <a:xfrm>
          <a:off x="927744"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5" name="フローチャート: 判断 354"/>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6" name="フローチャート: 判断 355"/>
        <xdr:cNvSpPr/>
      </xdr:nvSpPr>
      <xdr:spPr>
        <a:xfrm>
          <a:off x="7810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7" name="フローチャート: 判断 356"/>
        <xdr:cNvSpPr/>
      </xdr:nvSpPr>
      <xdr:spPr>
        <a:xfrm>
          <a:off x="692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63500</xdr:rowOff>
    </xdr:from>
    <xdr:to>
      <xdr:col>55</xdr:col>
      <xdr:colOff>50800</xdr:colOff>
      <xdr:row>86</xdr:row>
      <xdr:rowOff>165100</xdr:rowOff>
    </xdr:to>
    <xdr:sp macro="" textlink="">
      <xdr:nvSpPr>
        <xdr:cNvPr id="363" name="楕円 362"/>
        <xdr:cNvSpPr/>
      </xdr:nvSpPr>
      <xdr:spPr>
        <a:xfrm>
          <a:off x="10426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149877</xdr:rowOff>
    </xdr:from>
    <xdr:ext cx="469744" cy="259045"/>
    <xdr:sp macro="" textlink="">
      <xdr:nvSpPr>
        <xdr:cNvPr id="364" name="【福祉施設】&#10;一人当たり面積該当値テキスト"/>
        <xdr:cNvSpPr txBox="1"/>
      </xdr:nvSpPr>
      <xdr:spPr>
        <a:xfrm>
          <a:off x="10515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74386</xdr:rowOff>
    </xdr:from>
    <xdr:to>
      <xdr:col>50</xdr:col>
      <xdr:colOff>165100</xdr:colOff>
      <xdr:row>87</xdr:row>
      <xdr:rowOff>4536</xdr:rowOff>
    </xdr:to>
    <xdr:sp macro="" textlink="">
      <xdr:nvSpPr>
        <xdr:cNvPr id="365" name="楕円 364"/>
        <xdr:cNvSpPr/>
      </xdr:nvSpPr>
      <xdr:spPr>
        <a:xfrm>
          <a:off x="9588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114300</xdr:rowOff>
    </xdr:from>
    <xdr:to>
      <xdr:col>55</xdr:col>
      <xdr:colOff>0</xdr:colOff>
      <xdr:row>86</xdr:row>
      <xdr:rowOff>125186</xdr:rowOff>
    </xdr:to>
    <xdr:cxnSp macro="">
      <xdr:nvCxnSpPr>
        <xdr:cNvPr id="366" name="直線コネクタ 365"/>
        <xdr:cNvCxnSpPr/>
      </xdr:nvCxnSpPr>
      <xdr:spPr>
        <a:xfrm flipV="1">
          <a:off x="9639300" y="14859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74386</xdr:rowOff>
    </xdr:from>
    <xdr:to>
      <xdr:col>46</xdr:col>
      <xdr:colOff>38100</xdr:colOff>
      <xdr:row>87</xdr:row>
      <xdr:rowOff>4536</xdr:rowOff>
    </xdr:to>
    <xdr:sp macro="" textlink="">
      <xdr:nvSpPr>
        <xdr:cNvPr id="367" name="楕円 366"/>
        <xdr:cNvSpPr/>
      </xdr:nvSpPr>
      <xdr:spPr>
        <a:xfrm>
          <a:off x="8699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125186</xdr:rowOff>
    </xdr:from>
    <xdr:to>
      <xdr:col>50</xdr:col>
      <xdr:colOff>114300</xdr:colOff>
      <xdr:row>86</xdr:row>
      <xdr:rowOff>125186</xdr:rowOff>
    </xdr:to>
    <xdr:cxnSp macro="">
      <xdr:nvCxnSpPr>
        <xdr:cNvPr id="368" name="直線コネクタ 367"/>
        <xdr:cNvCxnSpPr/>
      </xdr:nvCxnSpPr>
      <xdr:spPr>
        <a:xfrm>
          <a:off x="8750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74386</xdr:rowOff>
    </xdr:from>
    <xdr:to>
      <xdr:col>41</xdr:col>
      <xdr:colOff>101600</xdr:colOff>
      <xdr:row>87</xdr:row>
      <xdr:rowOff>4536</xdr:rowOff>
    </xdr:to>
    <xdr:sp macro="" textlink="">
      <xdr:nvSpPr>
        <xdr:cNvPr id="369" name="楕円 368"/>
        <xdr:cNvSpPr/>
      </xdr:nvSpPr>
      <xdr:spPr>
        <a:xfrm>
          <a:off x="7810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125186</xdr:rowOff>
    </xdr:from>
    <xdr:to>
      <xdr:col>45</xdr:col>
      <xdr:colOff>177800</xdr:colOff>
      <xdr:row>86</xdr:row>
      <xdr:rowOff>125186</xdr:rowOff>
    </xdr:to>
    <xdr:cxnSp macro="">
      <xdr:nvCxnSpPr>
        <xdr:cNvPr id="370" name="直線コネクタ 369"/>
        <xdr:cNvCxnSpPr/>
      </xdr:nvCxnSpPr>
      <xdr:spPr>
        <a:xfrm>
          <a:off x="7861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74386</xdr:rowOff>
    </xdr:from>
    <xdr:to>
      <xdr:col>36</xdr:col>
      <xdr:colOff>165100</xdr:colOff>
      <xdr:row>87</xdr:row>
      <xdr:rowOff>4536</xdr:rowOff>
    </xdr:to>
    <xdr:sp macro="" textlink="">
      <xdr:nvSpPr>
        <xdr:cNvPr id="371" name="楕円 370"/>
        <xdr:cNvSpPr/>
      </xdr:nvSpPr>
      <xdr:spPr>
        <a:xfrm>
          <a:off x="6921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125186</xdr:rowOff>
    </xdr:from>
    <xdr:to>
      <xdr:col>41</xdr:col>
      <xdr:colOff>50800</xdr:colOff>
      <xdr:row>86</xdr:row>
      <xdr:rowOff>125186</xdr:rowOff>
    </xdr:to>
    <xdr:cxnSp macro="">
      <xdr:nvCxnSpPr>
        <xdr:cNvPr id="372" name="直線コネクタ 371"/>
        <xdr:cNvCxnSpPr/>
      </xdr:nvCxnSpPr>
      <xdr:spPr>
        <a:xfrm>
          <a:off x="6972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4" name="n_2aveValue【福祉施設】&#10;一人当たり面積"/>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5" name="n_3aveValue【福祉施設】&#10;一人当たり面積"/>
        <xdr:cNvSpPr txBox="1"/>
      </xdr:nvSpPr>
      <xdr:spPr>
        <a:xfrm>
          <a:off x="7626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6" name="n_4aveValue【福祉施設】&#10;一人当たり面積"/>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167113</xdr:rowOff>
    </xdr:from>
    <xdr:ext cx="469744" cy="259045"/>
    <xdr:sp macro="" textlink="">
      <xdr:nvSpPr>
        <xdr:cNvPr id="377" name="n_1mainValue【福祉施設】&#10;一人当たり面積"/>
        <xdr:cNvSpPr txBox="1"/>
      </xdr:nvSpPr>
      <xdr:spPr>
        <a:xfrm>
          <a:off x="9391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167113</xdr:rowOff>
    </xdr:from>
    <xdr:ext cx="469744" cy="259045"/>
    <xdr:sp macro="" textlink="">
      <xdr:nvSpPr>
        <xdr:cNvPr id="378" name="n_2mainValue【福祉施設】&#10;一人当たり面積"/>
        <xdr:cNvSpPr txBox="1"/>
      </xdr:nvSpPr>
      <xdr:spPr>
        <a:xfrm>
          <a:off x="8515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167113</xdr:rowOff>
    </xdr:from>
    <xdr:ext cx="469744" cy="259045"/>
    <xdr:sp macro="" textlink="">
      <xdr:nvSpPr>
        <xdr:cNvPr id="379" name="n_3mainValue【福祉施設】&#10;一人当たり面積"/>
        <xdr:cNvSpPr txBox="1"/>
      </xdr:nvSpPr>
      <xdr:spPr>
        <a:xfrm>
          <a:off x="7626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167113</xdr:rowOff>
    </xdr:from>
    <xdr:ext cx="469744" cy="259045"/>
    <xdr:sp macro="" textlink="">
      <xdr:nvSpPr>
        <xdr:cNvPr id="380" name="n_4mainValue【福祉施設】&#10;一人当たり面積"/>
        <xdr:cNvSpPr txBox="1"/>
      </xdr:nvSpPr>
      <xdr:spPr>
        <a:xfrm>
          <a:off x="6737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3" name="フローチャート: 判断 412"/>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4" name="フローチャート: 判断 413"/>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5" name="フローチャート: 判断 414"/>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421" name="楕円 420"/>
        <xdr:cNvSpPr/>
      </xdr:nvSpPr>
      <xdr:spPr>
        <a:xfrm>
          <a:off x="4584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120666</xdr:rowOff>
    </xdr:from>
    <xdr:ext cx="405111" cy="259045"/>
    <xdr:sp macro="" textlink="">
      <xdr:nvSpPr>
        <xdr:cNvPr id="422" name="【市民会館】&#10;有形固定資産減価償却率該当値テキスト"/>
        <xdr:cNvSpPr txBox="1"/>
      </xdr:nvSpPr>
      <xdr:spPr>
        <a:xfrm>
          <a:off x="4673600"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52070</xdr:rowOff>
    </xdr:from>
    <xdr:to>
      <xdr:col>20</xdr:col>
      <xdr:colOff>38100</xdr:colOff>
      <xdr:row>101</xdr:row>
      <xdr:rowOff>153670</xdr:rowOff>
    </xdr:to>
    <xdr:sp macro="" textlink="">
      <xdr:nvSpPr>
        <xdr:cNvPr id="423" name="楕円 422"/>
        <xdr:cNvSpPr/>
      </xdr:nvSpPr>
      <xdr:spPr>
        <a:xfrm>
          <a:off x="3746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102870</xdr:rowOff>
    </xdr:from>
    <xdr:to>
      <xdr:col>24</xdr:col>
      <xdr:colOff>63500</xdr:colOff>
      <xdr:row>101</xdr:row>
      <xdr:rowOff>148589</xdr:rowOff>
    </xdr:to>
    <xdr:cxnSp macro="">
      <xdr:nvCxnSpPr>
        <xdr:cNvPr id="424" name="直線コネクタ 423"/>
        <xdr:cNvCxnSpPr/>
      </xdr:nvCxnSpPr>
      <xdr:spPr>
        <a:xfrm>
          <a:off x="3797300" y="17419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27305</xdr:rowOff>
    </xdr:from>
    <xdr:to>
      <xdr:col>15</xdr:col>
      <xdr:colOff>101600</xdr:colOff>
      <xdr:row>101</xdr:row>
      <xdr:rowOff>128905</xdr:rowOff>
    </xdr:to>
    <xdr:sp macro="" textlink="">
      <xdr:nvSpPr>
        <xdr:cNvPr id="425" name="楕円 424"/>
        <xdr:cNvSpPr/>
      </xdr:nvSpPr>
      <xdr:spPr>
        <a:xfrm>
          <a:off x="2857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177800</xdr:colOff>
      <xdr:row>101</xdr:row>
      <xdr:rowOff>102870</xdr:rowOff>
    </xdr:to>
    <xdr:cxnSp macro="">
      <xdr:nvCxnSpPr>
        <xdr:cNvPr id="426" name="直線コネクタ 425"/>
        <xdr:cNvCxnSpPr/>
      </xdr:nvCxnSpPr>
      <xdr:spPr>
        <a:xfrm>
          <a:off x="2908300" y="17394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166370</xdr:rowOff>
    </xdr:from>
    <xdr:to>
      <xdr:col>10</xdr:col>
      <xdr:colOff>165100</xdr:colOff>
      <xdr:row>101</xdr:row>
      <xdr:rowOff>96520</xdr:rowOff>
    </xdr:to>
    <xdr:sp macro="" textlink="">
      <xdr:nvSpPr>
        <xdr:cNvPr id="427" name="楕円 426"/>
        <xdr:cNvSpPr/>
      </xdr:nvSpPr>
      <xdr:spPr>
        <a:xfrm>
          <a:off x="1968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45720</xdr:rowOff>
    </xdr:from>
    <xdr:to>
      <xdr:col>15</xdr:col>
      <xdr:colOff>50800</xdr:colOff>
      <xdr:row>101</xdr:row>
      <xdr:rowOff>78105</xdr:rowOff>
    </xdr:to>
    <xdr:cxnSp macro="">
      <xdr:nvCxnSpPr>
        <xdr:cNvPr id="428" name="直線コネクタ 427"/>
        <xdr:cNvCxnSpPr/>
      </xdr:nvCxnSpPr>
      <xdr:spPr>
        <a:xfrm>
          <a:off x="2019300" y="17362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133986</xdr:rowOff>
    </xdr:from>
    <xdr:to>
      <xdr:col>6</xdr:col>
      <xdr:colOff>38100</xdr:colOff>
      <xdr:row>101</xdr:row>
      <xdr:rowOff>64136</xdr:rowOff>
    </xdr:to>
    <xdr:sp macro="" textlink="">
      <xdr:nvSpPr>
        <xdr:cNvPr id="429" name="楕円 428"/>
        <xdr:cNvSpPr/>
      </xdr:nvSpPr>
      <xdr:spPr>
        <a:xfrm>
          <a:off x="1079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13336</xdr:rowOff>
    </xdr:from>
    <xdr:to>
      <xdr:col>10</xdr:col>
      <xdr:colOff>114300</xdr:colOff>
      <xdr:row>101</xdr:row>
      <xdr:rowOff>45720</xdr:rowOff>
    </xdr:to>
    <xdr:cxnSp macro="">
      <xdr:nvCxnSpPr>
        <xdr:cNvPr id="430" name="直線コネクタ 429"/>
        <xdr:cNvCxnSpPr/>
      </xdr:nvCxnSpPr>
      <xdr:spPr>
        <a:xfrm>
          <a:off x="1130300" y="17329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2" name="n_2aveValue【市民会館】&#10;有形固定資産減価償却率"/>
        <xdr:cNvSpPr txBox="1"/>
      </xdr:nvSpPr>
      <xdr:spPr>
        <a:xfrm>
          <a:off x="2705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3" name="n_3aveValue【市民会館】&#10;有形固定資産減価償却率"/>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4" name="n_4aveValue【市民会館】&#10;有形固定資産減価償却率"/>
        <xdr:cNvSpPr txBox="1"/>
      </xdr:nvSpPr>
      <xdr:spPr>
        <a:xfrm>
          <a:off x="927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170197</xdr:rowOff>
    </xdr:from>
    <xdr:ext cx="405111" cy="259045"/>
    <xdr:sp macro="" textlink="">
      <xdr:nvSpPr>
        <xdr:cNvPr id="435" name="n_1mainValue【市民会館】&#10;有形固定資産減価償却率"/>
        <xdr:cNvSpPr txBox="1"/>
      </xdr:nvSpPr>
      <xdr:spPr>
        <a:xfrm>
          <a:off x="3582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145432</xdr:rowOff>
    </xdr:from>
    <xdr:ext cx="405111" cy="259045"/>
    <xdr:sp macro="" textlink="">
      <xdr:nvSpPr>
        <xdr:cNvPr id="436" name="n_2mainValue【市民会館】&#10;有形固定資産減価償却率"/>
        <xdr:cNvSpPr txBox="1"/>
      </xdr:nvSpPr>
      <xdr:spPr>
        <a:xfrm>
          <a:off x="2705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113047</xdr:rowOff>
    </xdr:from>
    <xdr:ext cx="405111" cy="259045"/>
    <xdr:sp macro="" textlink="">
      <xdr:nvSpPr>
        <xdr:cNvPr id="437" name="n_3mainValue【市民会館】&#10;有形固定資産減価償却率"/>
        <xdr:cNvSpPr txBox="1"/>
      </xdr:nvSpPr>
      <xdr:spPr>
        <a:xfrm>
          <a:off x="1816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80663</xdr:rowOff>
    </xdr:from>
    <xdr:ext cx="405111" cy="259045"/>
    <xdr:sp macro="" textlink="">
      <xdr:nvSpPr>
        <xdr:cNvPr id="438" name="n_4mainValue【市民会館】&#10;有形固定資産減価償却率"/>
        <xdr:cNvSpPr txBox="1"/>
      </xdr:nvSpPr>
      <xdr:spPr>
        <a:xfrm>
          <a:off x="9277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8" name="フローチャート: 判断 467"/>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0" name="フローチャート: 判断 469"/>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476" name="楕円 475"/>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41419</xdr:rowOff>
    </xdr:from>
    <xdr:ext cx="469744" cy="259045"/>
    <xdr:sp macro="" textlink="">
      <xdr:nvSpPr>
        <xdr:cNvPr id="477" name="【市民会館】&#10;一人当たり面積該当値テキスト"/>
        <xdr:cNvSpPr txBox="1"/>
      </xdr:nvSpPr>
      <xdr:spPr>
        <a:xfrm>
          <a:off x="10515600"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27687</xdr:rowOff>
    </xdr:from>
    <xdr:to>
      <xdr:col>50</xdr:col>
      <xdr:colOff>165100</xdr:colOff>
      <xdr:row>105</xdr:row>
      <xdr:rowOff>129287</xdr:rowOff>
    </xdr:to>
    <xdr:sp macro="" textlink="">
      <xdr:nvSpPr>
        <xdr:cNvPr id="478" name="楕円 477"/>
        <xdr:cNvSpPr/>
      </xdr:nvSpPr>
      <xdr:spPr>
        <a:xfrm>
          <a:off x="9588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78487</xdr:rowOff>
    </xdr:to>
    <xdr:cxnSp macro="">
      <xdr:nvCxnSpPr>
        <xdr:cNvPr id="479" name="直線コネクタ 478"/>
        <xdr:cNvCxnSpPr/>
      </xdr:nvCxnSpPr>
      <xdr:spPr>
        <a:xfrm flipV="1">
          <a:off x="9639300" y="1807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32258</xdr:rowOff>
    </xdr:from>
    <xdr:to>
      <xdr:col>46</xdr:col>
      <xdr:colOff>38100</xdr:colOff>
      <xdr:row>105</xdr:row>
      <xdr:rowOff>133858</xdr:rowOff>
    </xdr:to>
    <xdr:sp macro="" textlink="">
      <xdr:nvSpPr>
        <xdr:cNvPr id="480" name="楕円 479"/>
        <xdr:cNvSpPr/>
      </xdr:nvSpPr>
      <xdr:spPr>
        <a:xfrm>
          <a:off x="8699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105</xdr:row>
      <xdr:rowOff>83058</xdr:rowOff>
    </xdr:to>
    <xdr:cxnSp macro="">
      <xdr:nvCxnSpPr>
        <xdr:cNvPr id="481" name="直線コネクタ 480"/>
        <xdr:cNvCxnSpPr/>
      </xdr:nvCxnSpPr>
      <xdr:spPr>
        <a:xfrm flipV="1">
          <a:off x="8750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2" name="楕円 481"/>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105</xdr:row>
      <xdr:rowOff>87630</xdr:rowOff>
    </xdr:to>
    <xdr:cxnSp macro="">
      <xdr:nvCxnSpPr>
        <xdr:cNvPr id="483" name="直線コネクタ 482"/>
        <xdr:cNvCxnSpPr/>
      </xdr:nvCxnSpPr>
      <xdr:spPr>
        <a:xfrm flipV="1">
          <a:off x="7861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84" name="楕円 483"/>
        <xdr:cNvSpPr/>
      </xdr:nvSpPr>
      <xdr:spPr>
        <a:xfrm>
          <a:off x="6921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96774</xdr:rowOff>
    </xdr:to>
    <xdr:cxnSp macro="">
      <xdr:nvCxnSpPr>
        <xdr:cNvPr id="485" name="直線コネクタ 484"/>
        <xdr:cNvCxnSpPr/>
      </xdr:nvCxnSpPr>
      <xdr:spPr>
        <a:xfrm flipV="1">
          <a:off x="6972300" y="1808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487" name="n_2aveValue【市民会館】&#10;一人当たり面積"/>
        <xdr:cNvSpPr txBox="1"/>
      </xdr:nvSpPr>
      <xdr:spPr>
        <a:xfrm>
          <a:off x="8515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89" name="n_4aveValue【市民会館】&#10;一人当たり面積"/>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145814</xdr:rowOff>
    </xdr:from>
    <xdr:ext cx="469744" cy="259045"/>
    <xdr:sp macro="" textlink="">
      <xdr:nvSpPr>
        <xdr:cNvPr id="490" name="n_1mainValue【市民会館】&#10;一人当たり面積"/>
        <xdr:cNvSpPr txBox="1"/>
      </xdr:nvSpPr>
      <xdr:spPr>
        <a:xfrm>
          <a:off x="9391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150385</xdr:rowOff>
    </xdr:from>
    <xdr:ext cx="469744" cy="259045"/>
    <xdr:sp macro="" textlink="">
      <xdr:nvSpPr>
        <xdr:cNvPr id="491" name="n_2mainValue【市民会館】&#10;一人当たり面積"/>
        <xdr:cNvSpPr txBox="1"/>
      </xdr:nvSpPr>
      <xdr:spPr>
        <a:xfrm>
          <a:off x="8515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92" name="n_3main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93" name="n_4main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7" name="フローチャート: 判断 526"/>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8" name="フローチャート: 判断 527"/>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29" name="フローチャート: 判断 528"/>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35" name="楕円 534"/>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6"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537" name="楕円 536"/>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66403</xdr:rowOff>
    </xdr:to>
    <xdr:cxnSp macro="">
      <xdr:nvCxnSpPr>
        <xdr:cNvPr id="538" name="直線コネクタ 537"/>
        <xdr:cNvCxnSpPr/>
      </xdr:nvCxnSpPr>
      <xdr:spPr>
        <a:xfrm flipV="1">
          <a:off x="15481300" y="684276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39" name="楕円 538"/>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40</xdr:row>
      <xdr:rowOff>66403</xdr:rowOff>
    </xdr:to>
    <xdr:cxnSp macro="">
      <xdr:nvCxnSpPr>
        <xdr:cNvPr id="540" name="直線コネクタ 539"/>
        <xdr:cNvCxnSpPr/>
      </xdr:nvCxnSpPr>
      <xdr:spPr>
        <a:xfrm>
          <a:off x="14592300" y="675785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541" name="楕円 540"/>
        <xdr:cNvSpPr/>
      </xdr:nvSpPr>
      <xdr:spPr>
        <a:xfrm>
          <a:off x="1365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39</xdr:row>
      <xdr:rowOff>71301</xdr:rowOff>
    </xdr:to>
    <xdr:cxnSp macro="">
      <xdr:nvCxnSpPr>
        <xdr:cNvPr id="542" name="直線コネクタ 541"/>
        <xdr:cNvCxnSpPr/>
      </xdr:nvCxnSpPr>
      <xdr:spPr>
        <a:xfrm>
          <a:off x="13703300" y="67153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43" name="楕円 542"/>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28847</xdr:rowOff>
    </xdr:to>
    <xdr:cxnSp macro="">
      <xdr:nvCxnSpPr>
        <xdr:cNvPr id="544" name="直線コネクタ 543"/>
        <xdr:cNvCxnSpPr/>
      </xdr:nvCxnSpPr>
      <xdr:spPr>
        <a:xfrm>
          <a:off x="12814300" y="6684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6" name="n_2aveValue【一般廃棄物処理施設】&#10;有形固定資産減価償却率"/>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7" name="n_3aveValue【一般廃棄物処理施設】&#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548" name="n_4aveValue【一般廃棄物処理施設】&#10;有形固定資産減価償却率"/>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549" name="n_1mainValue【一般廃棄物処理施設】&#10;有形固定資産減価償却率"/>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50" name="n_2mainValue【一般廃棄物処理施設】&#10;有形固定資産減価償却率"/>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551" name="n_3mainValue【一般廃棄物処理施設】&#10;有形固定資産減価償却率"/>
        <xdr:cNvSpPr txBox="1"/>
      </xdr:nvSpPr>
      <xdr:spPr>
        <a:xfrm>
          <a:off x="13500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552" name="n_4mainValue【一般廃棄物処理施設】&#10;有形固定資産減価償却率"/>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2" name="フローチャート: 判断 581"/>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3" name="フローチャート: 判断 582"/>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4" name="フローチャート: 判断 583"/>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16238</xdr:rowOff>
    </xdr:from>
    <xdr:to>
      <xdr:col>116</xdr:col>
      <xdr:colOff>114300</xdr:colOff>
      <xdr:row>40</xdr:row>
      <xdr:rowOff>117838</xdr:rowOff>
    </xdr:to>
    <xdr:sp macro="" textlink="">
      <xdr:nvSpPr>
        <xdr:cNvPr id="590" name="楕円 589"/>
        <xdr:cNvSpPr/>
      </xdr:nvSpPr>
      <xdr:spPr>
        <a:xfrm>
          <a:off x="22110700" y="6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166115</xdr:rowOff>
    </xdr:from>
    <xdr:ext cx="534377" cy="259045"/>
    <xdr:sp macro="" textlink="">
      <xdr:nvSpPr>
        <xdr:cNvPr id="591" name="【一般廃棄物処理施設】&#10;一人当たり有形固定資産（償却資産）額該当値テキスト"/>
        <xdr:cNvSpPr txBox="1"/>
      </xdr:nvSpPr>
      <xdr:spPr>
        <a:xfrm>
          <a:off x="22199600" y="6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20074</xdr:rowOff>
    </xdr:from>
    <xdr:to>
      <xdr:col>112</xdr:col>
      <xdr:colOff>38100</xdr:colOff>
      <xdr:row>40</xdr:row>
      <xdr:rowOff>121674</xdr:rowOff>
    </xdr:to>
    <xdr:sp macro="" textlink="">
      <xdr:nvSpPr>
        <xdr:cNvPr id="592" name="楕円 591"/>
        <xdr:cNvSpPr/>
      </xdr:nvSpPr>
      <xdr:spPr>
        <a:xfrm>
          <a:off x="21272500" y="6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67038</xdr:rowOff>
    </xdr:from>
    <xdr:to>
      <xdr:col>116</xdr:col>
      <xdr:colOff>63500</xdr:colOff>
      <xdr:row>40</xdr:row>
      <xdr:rowOff>70874</xdr:rowOff>
    </xdr:to>
    <xdr:cxnSp macro="">
      <xdr:nvCxnSpPr>
        <xdr:cNvPr id="593" name="直線コネクタ 592"/>
        <xdr:cNvCxnSpPr/>
      </xdr:nvCxnSpPr>
      <xdr:spPr>
        <a:xfrm flipV="1">
          <a:off x="21323300" y="6925038"/>
          <a:ext cx="8382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5512</xdr:rowOff>
    </xdr:from>
    <xdr:to>
      <xdr:col>107</xdr:col>
      <xdr:colOff>101600</xdr:colOff>
      <xdr:row>40</xdr:row>
      <xdr:rowOff>107112</xdr:rowOff>
    </xdr:to>
    <xdr:sp macro="" textlink="">
      <xdr:nvSpPr>
        <xdr:cNvPr id="594" name="楕円 593"/>
        <xdr:cNvSpPr/>
      </xdr:nvSpPr>
      <xdr:spPr>
        <a:xfrm>
          <a:off x="20383500" y="6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56312</xdr:rowOff>
    </xdr:from>
    <xdr:to>
      <xdr:col>111</xdr:col>
      <xdr:colOff>177800</xdr:colOff>
      <xdr:row>40</xdr:row>
      <xdr:rowOff>70874</xdr:rowOff>
    </xdr:to>
    <xdr:cxnSp macro="">
      <xdr:nvCxnSpPr>
        <xdr:cNvPr id="595" name="直線コネクタ 594"/>
        <xdr:cNvCxnSpPr/>
      </xdr:nvCxnSpPr>
      <xdr:spPr>
        <a:xfrm>
          <a:off x="20434300" y="6914312"/>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10875</xdr:rowOff>
    </xdr:from>
    <xdr:to>
      <xdr:col>102</xdr:col>
      <xdr:colOff>165100</xdr:colOff>
      <xdr:row>40</xdr:row>
      <xdr:rowOff>112475</xdr:rowOff>
    </xdr:to>
    <xdr:sp macro="" textlink="">
      <xdr:nvSpPr>
        <xdr:cNvPr id="596" name="楕円 595"/>
        <xdr:cNvSpPr/>
      </xdr:nvSpPr>
      <xdr:spPr>
        <a:xfrm>
          <a:off x="19494500" y="68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56312</xdr:rowOff>
    </xdr:from>
    <xdr:to>
      <xdr:col>107</xdr:col>
      <xdr:colOff>50800</xdr:colOff>
      <xdr:row>40</xdr:row>
      <xdr:rowOff>61675</xdr:rowOff>
    </xdr:to>
    <xdr:cxnSp macro="">
      <xdr:nvCxnSpPr>
        <xdr:cNvPr id="597" name="直線コネクタ 596"/>
        <xdr:cNvCxnSpPr/>
      </xdr:nvCxnSpPr>
      <xdr:spPr>
        <a:xfrm flipV="1">
          <a:off x="19545300" y="6914312"/>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11840</xdr:rowOff>
    </xdr:from>
    <xdr:to>
      <xdr:col>98</xdr:col>
      <xdr:colOff>38100</xdr:colOff>
      <xdr:row>40</xdr:row>
      <xdr:rowOff>113440</xdr:rowOff>
    </xdr:to>
    <xdr:sp macro="" textlink="">
      <xdr:nvSpPr>
        <xdr:cNvPr id="598" name="楕円 597"/>
        <xdr:cNvSpPr/>
      </xdr:nvSpPr>
      <xdr:spPr>
        <a:xfrm>
          <a:off x="18605500" y="68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61675</xdr:rowOff>
    </xdr:from>
    <xdr:to>
      <xdr:col>102</xdr:col>
      <xdr:colOff>114300</xdr:colOff>
      <xdr:row>40</xdr:row>
      <xdr:rowOff>62640</xdr:rowOff>
    </xdr:to>
    <xdr:cxnSp macro="">
      <xdr:nvCxnSpPr>
        <xdr:cNvPr id="599" name="直線コネクタ 598"/>
        <xdr:cNvCxnSpPr/>
      </xdr:nvCxnSpPr>
      <xdr:spPr>
        <a:xfrm flipV="1">
          <a:off x="18656300" y="69196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1" name="n_2aveValue【一般廃棄物処理施設】&#10;一人当たり有形固定資産（償却資産）額"/>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2" name="n_3aveValue【一般廃棄物処理施設】&#10;一人当たり有形固定資産（償却資産）額"/>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603" name="n_4aveValue【一般廃棄物処理施設】&#10;一人当たり有形固定資産（償却資産）額"/>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112801</xdr:rowOff>
    </xdr:from>
    <xdr:ext cx="534377" cy="259045"/>
    <xdr:sp macro="" textlink="">
      <xdr:nvSpPr>
        <xdr:cNvPr id="604" name="n_1mainValue【一般廃棄物処理施設】&#10;一人当たり有形固定資産（償却資産）額"/>
        <xdr:cNvSpPr txBox="1"/>
      </xdr:nvSpPr>
      <xdr:spPr>
        <a:xfrm>
          <a:off x="21043411" y="69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98239</xdr:rowOff>
    </xdr:from>
    <xdr:ext cx="534377" cy="259045"/>
    <xdr:sp macro="" textlink="">
      <xdr:nvSpPr>
        <xdr:cNvPr id="605" name="n_2mainValue【一般廃棄物処理施設】&#10;一人当たり有形固定資産（償却資産）額"/>
        <xdr:cNvSpPr txBox="1"/>
      </xdr:nvSpPr>
      <xdr:spPr>
        <a:xfrm>
          <a:off x="20167111" y="69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103602</xdr:rowOff>
    </xdr:from>
    <xdr:ext cx="534377" cy="259045"/>
    <xdr:sp macro="" textlink="">
      <xdr:nvSpPr>
        <xdr:cNvPr id="606" name="n_3mainValue【一般廃棄物処理施設】&#10;一人当たり有形固定資産（償却資産）額"/>
        <xdr:cNvSpPr txBox="1"/>
      </xdr:nvSpPr>
      <xdr:spPr>
        <a:xfrm>
          <a:off x="19278111" y="69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104567</xdr:rowOff>
    </xdr:from>
    <xdr:ext cx="534377" cy="259045"/>
    <xdr:sp macro="" textlink="">
      <xdr:nvSpPr>
        <xdr:cNvPr id="607" name="n_4mainValue【一般廃棄物処理施設】&#10;一人当たり有形固定資産（償却資産）額"/>
        <xdr:cNvSpPr txBox="1"/>
      </xdr:nvSpPr>
      <xdr:spPr>
        <a:xfrm>
          <a:off x="18389111" y="69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1" name="フローチャート: 判断 640"/>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42" name="フローチャート: 判断 641"/>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43" name="フローチャート: 判断 642"/>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9" name="楕円 648"/>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650" name="【保健センター・保健所】&#10;有形固定資産減価償却率該当値テキスト"/>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1" name="楕円 650"/>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146957</xdr:rowOff>
    </xdr:to>
    <xdr:cxnSp macro="">
      <xdr:nvCxnSpPr>
        <xdr:cNvPr id="652" name="直線コネクタ 651"/>
        <xdr:cNvCxnSpPr/>
      </xdr:nvCxnSpPr>
      <xdr:spPr>
        <a:xfrm>
          <a:off x="15481300" y="10401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53" name="楕円 652"/>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114300</xdr:rowOff>
    </xdr:to>
    <xdr:cxnSp macro="">
      <xdr:nvCxnSpPr>
        <xdr:cNvPr id="654" name="直線コネクタ 653"/>
        <xdr:cNvCxnSpPr/>
      </xdr:nvCxnSpPr>
      <xdr:spPr>
        <a:xfrm>
          <a:off x="14592300" y="1036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55" name="楕円 654"/>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81643</xdr:rowOff>
    </xdr:to>
    <xdr:cxnSp macro="">
      <xdr:nvCxnSpPr>
        <xdr:cNvPr id="656" name="直線コネクタ 655"/>
        <xdr:cNvCxnSpPr/>
      </xdr:nvCxnSpPr>
      <xdr:spPr>
        <a:xfrm>
          <a:off x="13703300" y="103343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657" name="楕円 656"/>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47353</xdr:rowOff>
    </xdr:to>
    <xdr:cxnSp macro="">
      <xdr:nvCxnSpPr>
        <xdr:cNvPr id="658" name="直線コネクタ 657"/>
        <xdr:cNvCxnSpPr/>
      </xdr:nvCxnSpPr>
      <xdr:spPr>
        <a:xfrm>
          <a:off x="12814300" y="1030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0" name="n_2aveValue【保健センター・保健所】&#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661" name="n_3aveValue【保健センター・保健所】&#10;有形固定資産減価償却率"/>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62"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3"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4" name="n_2mainValue【保健センター・保健所】&#10;有形固定資産減価償却率"/>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665" name="n_3mainValue【保健センター・保健所】&#10;有形固定資産減価償却率"/>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6" name="n_4mainValue【保健センター・保健所】&#10;有形固定資産減価償却率"/>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0" name="フローチャート: 判断 699"/>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1" name="フローチャート: 判断 70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2" name="フローチャート: 判断 701"/>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22678</xdr:rowOff>
    </xdr:from>
    <xdr:to>
      <xdr:col>116</xdr:col>
      <xdr:colOff>114300</xdr:colOff>
      <xdr:row>57</xdr:row>
      <xdr:rowOff>124278</xdr:rowOff>
    </xdr:to>
    <xdr:sp macro="" textlink="">
      <xdr:nvSpPr>
        <xdr:cNvPr id="708" name="楕円 707"/>
        <xdr:cNvSpPr/>
      </xdr:nvSpPr>
      <xdr:spPr>
        <a:xfrm>
          <a:off x="22110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45555</xdr:rowOff>
    </xdr:from>
    <xdr:ext cx="469744" cy="259045"/>
    <xdr:sp macro="" textlink="">
      <xdr:nvSpPr>
        <xdr:cNvPr id="709" name="【保健センター・保健所】&#10;一人当たり面積該当値テキスト"/>
        <xdr:cNvSpPr txBox="1"/>
      </xdr:nvSpPr>
      <xdr:spPr>
        <a:xfrm>
          <a:off x="22199600" y="9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39007</xdr:rowOff>
    </xdr:from>
    <xdr:to>
      <xdr:col>112</xdr:col>
      <xdr:colOff>38100</xdr:colOff>
      <xdr:row>57</xdr:row>
      <xdr:rowOff>140607</xdr:rowOff>
    </xdr:to>
    <xdr:sp macro="" textlink="">
      <xdr:nvSpPr>
        <xdr:cNvPr id="710" name="楕円 709"/>
        <xdr:cNvSpPr/>
      </xdr:nvSpPr>
      <xdr:spPr>
        <a:xfrm>
          <a:off x="2127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73478</xdr:rowOff>
    </xdr:from>
    <xdr:to>
      <xdr:col>116</xdr:col>
      <xdr:colOff>63500</xdr:colOff>
      <xdr:row>57</xdr:row>
      <xdr:rowOff>89807</xdr:rowOff>
    </xdr:to>
    <xdr:cxnSp macro="">
      <xdr:nvCxnSpPr>
        <xdr:cNvPr id="711" name="直線コネクタ 710"/>
        <xdr:cNvCxnSpPr/>
      </xdr:nvCxnSpPr>
      <xdr:spPr>
        <a:xfrm flipV="1">
          <a:off x="21323300" y="9846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55335</xdr:rowOff>
    </xdr:from>
    <xdr:to>
      <xdr:col>107</xdr:col>
      <xdr:colOff>101600</xdr:colOff>
      <xdr:row>57</xdr:row>
      <xdr:rowOff>156935</xdr:rowOff>
    </xdr:to>
    <xdr:sp macro="" textlink="">
      <xdr:nvSpPr>
        <xdr:cNvPr id="712" name="楕円 711"/>
        <xdr:cNvSpPr/>
      </xdr:nvSpPr>
      <xdr:spPr>
        <a:xfrm>
          <a:off x="20383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89807</xdr:rowOff>
    </xdr:from>
    <xdr:to>
      <xdr:col>111</xdr:col>
      <xdr:colOff>177800</xdr:colOff>
      <xdr:row>57</xdr:row>
      <xdr:rowOff>106135</xdr:rowOff>
    </xdr:to>
    <xdr:cxnSp macro="">
      <xdr:nvCxnSpPr>
        <xdr:cNvPr id="713" name="直線コネクタ 712"/>
        <xdr:cNvCxnSpPr/>
      </xdr:nvCxnSpPr>
      <xdr:spPr>
        <a:xfrm flipV="1">
          <a:off x="20434300" y="9862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71665</xdr:rowOff>
    </xdr:from>
    <xdr:to>
      <xdr:col>102</xdr:col>
      <xdr:colOff>165100</xdr:colOff>
      <xdr:row>58</xdr:row>
      <xdr:rowOff>1815</xdr:rowOff>
    </xdr:to>
    <xdr:sp macro="" textlink="">
      <xdr:nvSpPr>
        <xdr:cNvPr id="714" name="楕円 713"/>
        <xdr:cNvSpPr/>
      </xdr:nvSpPr>
      <xdr:spPr>
        <a:xfrm>
          <a:off x="19494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106135</xdr:rowOff>
    </xdr:from>
    <xdr:to>
      <xdr:col>107</xdr:col>
      <xdr:colOff>50800</xdr:colOff>
      <xdr:row>57</xdr:row>
      <xdr:rowOff>122465</xdr:rowOff>
    </xdr:to>
    <xdr:cxnSp macro="">
      <xdr:nvCxnSpPr>
        <xdr:cNvPr id="715" name="直線コネクタ 714"/>
        <xdr:cNvCxnSpPr/>
      </xdr:nvCxnSpPr>
      <xdr:spPr>
        <a:xfrm flipV="1">
          <a:off x="19545300" y="9878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87993</xdr:rowOff>
    </xdr:from>
    <xdr:to>
      <xdr:col>98</xdr:col>
      <xdr:colOff>38100</xdr:colOff>
      <xdr:row>58</xdr:row>
      <xdr:rowOff>18143</xdr:rowOff>
    </xdr:to>
    <xdr:sp macro="" textlink="">
      <xdr:nvSpPr>
        <xdr:cNvPr id="716" name="楕円 715"/>
        <xdr:cNvSpPr/>
      </xdr:nvSpPr>
      <xdr:spPr>
        <a:xfrm>
          <a:off x="18605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122465</xdr:rowOff>
    </xdr:from>
    <xdr:to>
      <xdr:col>102</xdr:col>
      <xdr:colOff>114300</xdr:colOff>
      <xdr:row>57</xdr:row>
      <xdr:rowOff>138793</xdr:rowOff>
    </xdr:to>
    <xdr:cxnSp macro="">
      <xdr:nvCxnSpPr>
        <xdr:cNvPr id="717" name="直線コネクタ 716"/>
        <xdr:cNvCxnSpPr/>
      </xdr:nvCxnSpPr>
      <xdr:spPr>
        <a:xfrm flipV="1">
          <a:off x="18656300" y="9895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123570</xdr:rowOff>
    </xdr:from>
    <xdr:ext cx="469744" cy="259045"/>
    <xdr:sp macro="" textlink="">
      <xdr:nvSpPr>
        <xdr:cNvPr id="719" name="n_2aveValue【保健センター・保健所】&#10;一人当たり面積"/>
        <xdr:cNvSpPr txBox="1"/>
      </xdr:nvSpPr>
      <xdr:spPr>
        <a:xfrm>
          <a:off x="201994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0" name="n_3aveValue【保健センター・保健所】&#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156227</xdr:rowOff>
    </xdr:from>
    <xdr:ext cx="469744" cy="259045"/>
    <xdr:sp macro="" textlink="">
      <xdr:nvSpPr>
        <xdr:cNvPr id="721" name="n_4aveValue【保健センター・保健所】&#10;一人当たり面積"/>
        <xdr:cNvSpPr txBox="1"/>
      </xdr:nvSpPr>
      <xdr:spPr>
        <a:xfrm>
          <a:off x="18421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157134</xdr:rowOff>
    </xdr:from>
    <xdr:ext cx="469744" cy="259045"/>
    <xdr:sp macro="" textlink="">
      <xdr:nvSpPr>
        <xdr:cNvPr id="722" name="n_1mainValue【保健センター・保健所】&#10;一人当たり面積"/>
        <xdr:cNvSpPr txBox="1"/>
      </xdr:nvSpPr>
      <xdr:spPr>
        <a:xfrm>
          <a:off x="210757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2012</xdr:rowOff>
    </xdr:from>
    <xdr:ext cx="469744" cy="259045"/>
    <xdr:sp macro="" textlink="">
      <xdr:nvSpPr>
        <xdr:cNvPr id="723" name="n_2mainValue【保健センター・保健所】&#10;一人当たり面積"/>
        <xdr:cNvSpPr txBox="1"/>
      </xdr:nvSpPr>
      <xdr:spPr>
        <a:xfrm>
          <a:off x="201994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18342</xdr:rowOff>
    </xdr:from>
    <xdr:ext cx="469744" cy="259045"/>
    <xdr:sp macro="" textlink="">
      <xdr:nvSpPr>
        <xdr:cNvPr id="724" name="n_3mainValue【保健センター・保健所】&#10;一人当たり面積"/>
        <xdr:cNvSpPr txBox="1"/>
      </xdr:nvSpPr>
      <xdr:spPr>
        <a:xfrm>
          <a:off x="19310427" y="96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34670</xdr:rowOff>
    </xdr:from>
    <xdr:ext cx="469744" cy="259045"/>
    <xdr:sp macro="" textlink="">
      <xdr:nvSpPr>
        <xdr:cNvPr id="725" name="n_4mainValue【保健センター・保健所】&#10;一人当たり面積"/>
        <xdr:cNvSpPr txBox="1"/>
      </xdr:nvSpPr>
      <xdr:spPr>
        <a:xfrm>
          <a:off x="18421427" y="963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8" name="フローチャート: 判断 757"/>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9" name="フローチャート: 判断 758"/>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0" name="フローチャート: 判断 759"/>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766" name="楕円 765"/>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767" name="【消防施設】&#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768" name="楕円 767"/>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133350</xdr:rowOff>
    </xdr:from>
    <xdr:to>
      <xdr:col>85</xdr:col>
      <xdr:colOff>127000</xdr:colOff>
      <xdr:row>83</xdr:row>
      <xdr:rowOff>53339</xdr:rowOff>
    </xdr:to>
    <xdr:cxnSp macro="">
      <xdr:nvCxnSpPr>
        <xdr:cNvPr id="769" name="直線コネクタ 768"/>
        <xdr:cNvCxnSpPr/>
      </xdr:nvCxnSpPr>
      <xdr:spPr>
        <a:xfrm flipV="1">
          <a:off x="15481300" y="141922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120650</xdr:rowOff>
    </xdr:from>
    <xdr:to>
      <xdr:col>76</xdr:col>
      <xdr:colOff>165100</xdr:colOff>
      <xdr:row>85</xdr:row>
      <xdr:rowOff>50800</xdr:rowOff>
    </xdr:to>
    <xdr:sp macro="" textlink="">
      <xdr:nvSpPr>
        <xdr:cNvPr id="770" name="楕円 769"/>
        <xdr:cNvSpPr/>
      </xdr:nvSpPr>
      <xdr:spPr>
        <a:xfrm>
          <a:off x="1454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85</xdr:row>
      <xdr:rowOff>0</xdr:rowOff>
    </xdr:to>
    <xdr:cxnSp macro="">
      <xdr:nvCxnSpPr>
        <xdr:cNvPr id="771" name="直線コネクタ 770"/>
        <xdr:cNvCxnSpPr/>
      </xdr:nvCxnSpPr>
      <xdr:spPr>
        <a:xfrm flipV="1">
          <a:off x="14592300" y="1428368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772" name="楕円 771"/>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85</xdr:row>
      <xdr:rowOff>0</xdr:rowOff>
    </xdr:to>
    <xdr:cxnSp macro="">
      <xdr:nvCxnSpPr>
        <xdr:cNvPr id="773" name="直線コネクタ 772"/>
        <xdr:cNvCxnSpPr/>
      </xdr:nvCxnSpPr>
      <xdr:spPr>
        <a:xfrm>
          <a:off x="13703300" y="14544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774" name="楕円 773"/>
        <xdr:cNvSpPr/>
      </xdr:nvSpPr>
      <xdr:spPr>
        <a:xfrm>
          <a:off x="1276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84</xdr:row>
      <xdr:rowOff>142875</xdr:rowOff>
    </xdr:to>
    <xdr:cxnSp macro="">
      <xdr:nvCxnSpPr>
        <xdr:cNvPr id="775" name="直線コネクタ 774"/>
        <xdr:cNvCxnSpPr/>
      </xdr:nvCxnSpPr>
      <xdr:spPr>
        <a:xfrm>
          <a:off x="12814300" y="1454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777" name="n_2aveValue【消防施設】&#10;有形固定資産減価償却率"/>
        <xdr:cNvSpPr txBox="1"/>
      </xdr:nvSpPr>
      <xdr:spPr>
        <a:xfrm>
          <a:off x="14389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78"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779" name="n_4aveValue【消防施設】&#10;有形固定資産減価償却率"/>
        <xdr:cNvSpPr txBox="1"/>
      </xdr:nvSpPr>
      <xdr:spPr>
        <a:xfrm>
          <a:off x="12611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780" name="n_1mainValue【消防施設】&#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41927</xdr:rowOff>
    </xdr:from>
    <xdr:ext cx="405111" cy="259045"/>
    <xdr:sp macro="" textlink="">
      <xdr:nvSpPr>
        <xdr:cNvPr id="781" name="n_2mainValue【消防施設】&#10;有形固定資産減価償却率"/>
        <xdr:cNvSpPr txBox="1"/>
      </xdr:nvSpPr>
      <xdr:spPr>
        <a:xfrm>
          <a:off x="14389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782" name="n_3mainValue【消防施設】&#10;有形固定資産減価償却率"/>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783" name="n_4mainValue【消防施設】&#10;有形固定資産減価償却率"/>
        <xdr:cNvSpPr txBox="1"/>
      </xdr:nvSpPr>
      <xdr:spPr>
        <a:xfrm>
          <a:off x="12611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815" name="フローチャート: 判断 814"/>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16" name="フローチャート: 判断 815"/>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7" name="フローチャート: 判断 816"/>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132080</xdr:rowOff>
    </xdr:from>
    <xdr:to>
      <xdr:col>116</xdr:col>
      <xdr:colOff>114300</xdr:colOff>
      <xdr:row>84</xdr:row>
      <xdr:rowOff>62230</xdr:rowOff>
    </xdr:to>
    <xdr:sp macro="" textlink="">
      <xdr:nvSpPr>
        <xdr:cNvPr id="823" name="楕円 822"/>
        <xdr:cNvSpPr/>
      </xdr:nvSpPr>
      <xdr:spPr>
        <a:xfrm>
          <a:off x="22110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154957</xdr:rowOff>
    </xdr:from>
    <xdr:ext cx="469744" cy="259045"/>
    <xdr:sp macro="" textlink="">
      <xdr:nvSpPr>
        <xdr:cNvPr id="824" name="【消防施設】&#10;一人当たり面積該当値テキスト"/>
        <xdr:cNvSpPr txBox="1"/>
      </xdr:nvSpPr>
      <xdr:spPr>
        <a:xfrm>
          <a:off x="22199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5" name="楕円 824"/>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xdr:rowOff>
    </xdr:from>
    <xdr:to>
      <xdr:col>116</xdr:col>
      <xdr:colOff>63500</xdr:colOff>
      <xdr:row>84</xdr:row>
      <xdr:rowOff>15239</xdr:rowOff>
    </xdr:to>
    <xdr:cxnSp macro="">
      <xdr:nvCxnSpPr>
        <xdr:cNvPr id="826" name="直線コネクタ 825"/>
        <xdr:cNvCxnSpPr/>
      </xdr:nvCxnSpPr>
      <xdr:spPr>
        <a:xfrm flipV="1">
          <a:off x="21323300" y="1441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7" name="楕円 826"/>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160020</xdr:rowOff>
    </xdr:to>
    <xdr:cxnSp macro="">
      <xdr:nvCxnSpPr>
        <xdr:cNvPr id="828" name="直線コネクタ 827"/>
        <xdr:cNvCxnSpPr/>
      </xdr:nvCxnSpPr>
      <xdr:spPr>
        <a:xfrm flipV="1">
          <a:off x="20434300" y="144170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829" name="楕円 828"/>
        <xdr:cNvSpPr/>
      </xdr:nvSpPr>
      <xdr:spPr>
        <a:xfrm>
          <a:off x="19494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163830</xdr:rowOff>
    </xdr:to>
    <xdr:cxnSp macro="">
      <xdr:nvCxnSpPr>
        <xdr:cNvPr id="830" name="直線コネクタ 829"/>
        <xdr:cNvCxnSpPr/>
      </xdr:nvCxnSpPr>
      <xdr:spPr>
        <a:xfrm flipV="1">
          <a:off x="19545300" y="1456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116839</xdr:rowOff>
    </xdr:from>
    <xdr:to>
      <xdr:col>98</xdr:col>
      <xdr:colOff>38100</xdr:colOff>
      <xdr:row>85</xdr:row>
      <xdr:rowOff>46989</xdr:rowOff>
    </xdr:to>
    <xdr:sp macro="" textlink="">
      <xdr:nvSpPr>
        <xdr:cNvPr id="831" name="楕円 830"/>
        <xdr:cNvSpPr/>
      </xdr:nvSpPr>
      <xdr:spPr>
        <a:xfrm>
          <a:off x="18605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163830</xdr:rowOff>
    </xdr:from>
    <xdr:to>
      <xdr:col>102</xdr:col>
      <xdr:colOff>114300</xdr:colOff>
      <xdr:row>84</xdr:row>
      <xdr:rowOff>167639</xdr:rowOff>
    </xdr:to>
    <xdr:cxnSp macro="">
      <xdr:nvCxnSpPr>
        <xdr:cNvPr id="832" name="直線コネクタ 831"/>
        <xdr:cNvCxnSpPr/>
      </xdr:nvCxnSpPr>
      <xdr:spPr>
        <a:xfrm flipV="1">
          <a:off x="18656300" y="1456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834" name="n_2aveValue【消防施設】&#10;一人当たり面積"/>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35" name="n_3aveValue【消防施設】&#10;一人当たり面積"/>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6" name="n_4ave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7"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8"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839" name="n_3mainValue【消防施設】&#10;一人当たり面積"/>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38116</xdr:rowOff>
    </xdr:from>
    <xdr:ext cx="469744" cy="259045"/>
    <xdr:sp macro="" textlink="">
      <xdr:nvSpPr>
        <xdr:cNvPr id="840" name="n_4mainValue【消防施設】&#10;一人当たり面積"/>
        <xdr:cNvSpPr txBox="1"/>
      </xdr:nvSpPr>
      <xdr:spPr>
        <a:xfrm>
          <a:off x="18421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4" name="フローチャート: 判断 873"/>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5" name="フローチャート: 判断 874"/>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6" name="フローチャート: 判断 875"/>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882" name="楕円 881"/>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883" name="【庁舎】&#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884" name="楕円 883"/>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54973</xdr:rowOff>
    </xdr:to>
    <xdr:cxnSp macro="">
      <xdr:nvCxnSpPr>
        <xdr:cNvPr id="885" name="直線コネクタ 884"/>
        <xdr:cNvCxnSpPr/>
      </xdr:nvCxnSpPr>
      <xdr:spPr>
        <a:xfrm>
          <a:off x="15481300" y="175036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95613</xdr:rowOff>
    </xdr:from>
    <xdr:to>
      <xdr:col>76</xdr:col>
      <xdr:colOff>165100</xdr:colOff>
      <xdr:row>102</xdr:row>
      <xdr:rowOff>25763</xdr:rowOff>
    </xdr:to>
    <xdr:sp macro="" textlink="">
      <xdr:nvSpPr>
        <xdr:cNvPr id="886" name="楕円 885"/>
        <xdr:cNvSpPr/>
      </xdr:nvSpPr>
      <xdr:spPr>
        <a:xfrm>
          <a:off x="14541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102</xdr:row>
      <xdr:rowOff>15784</xdr:rowOff>
    </xdr:to>
    <xdr:cxnSp macro="">
      <xdr:nvCxnSpPr>
        <xdr:cNvPr id="887" name="直線コネクタ 886"/>
        <xdr:cNvCxnSpPr/>
      </xdr:nvCxnSpPr>
      <xdr:spPr>
        <a:xfrm>
          <a:off x="14592300" y="174628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888" name="楕円 887"/>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101</xdr:row>
      <xdr:rowOff>146413</xdr:rowOff>
    </xdr:to>
    <xdr:cxnSp macro="">
      <xdr:nvCxnSpPr>
        <xdr:cNvPr id="889" name="直線コネクタ 888"/>
        <xdr:cNvCxnSpPr/>
      </xdr:nvCxnSpPr>
      <xdr:spPr>
        <a:xfrm>
          <a:off x="13703300" y="174318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15602</xdr:rowOff>
    </xdr:from>
    <xdr:to>
      <xdr:col>67</xdr:col>
      <xdr:colOff>101600</xdr:colOff>
      <xdr:row>101</xdr:row>
      <xdr:rowOff>117202</xdr:rowOff>
    </xdr:to>
    <xdr:sp macro="" textlink="">
      <xdr:nvSpPr>
        <xdr:cNvPr id="890" name="楕円 889"/>
        <xdr:cNvSpPr/>
      </xdr:nvSpPr>
      <xdr:spPr>
        <a:xfrm>
          <a:off x="12763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66402</xdr:rowOff>
    </xdr:from>
    <xdr:to>
      <xdr:col>71</xdr:col>
      <xdr:colOff>177800</xdr:colOff>
      <xdr:row>101</xdr:row>
      <xdr:rowOff>115388</xdr:rowOff>
    </xdr:to>
    <xdr:cxnSp macro="">
      <xdr:nvCxnSpPr>
        <xdr:cNvPr id="891" name="直線コネクタ 890"/>
        <xdr:cNvCxnSpPr/>
      </xdr:nvCxnSpPr>
      <xdr:spPr>
        <a:xfrm>
          <a:off x="12814300" y="1738285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3" name="n_2aveValue【庁舎】&#10;有形固定資産減価償却率"/>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94" name="n_3aveValue【庁舎】&#10;有形固定資産減価償却率"/>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5" name="n_4ave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896" name="n_1mainValue【庁舎】&#10;有形固定資産減価償却率"/>
        <xdr:cNvSpPr txBox="1"/>
      </xdr:nvSpPr>
      <xdr:spPr>
        <a:xfrm>
          <a:off x="15266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42290</xdr:rowOff>
    </xdr:from>
    <xdr:ext cx="405111" cy="259045"/>
    <xdr:sp macro="" textlink="">
      <xdr:nvSpPr>
        <xdr:cNvPr id="897" name="n_2mainValue【庁舎】&#10;有形固定資産減価償却率"/>
        <xdr:cNvSpPr txBox="1"/>
      </xdr:nvSpPr>
      <xdr:spPr>
        <a:xfrm>
          <a:off x="14389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898" name="n_3mainValue【庁舎】&#10;有形固定資産減価償却率"/>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133729</xdr:rowOff>
    </xdr:from>
    <xdr:ext cx="405111" cy="259045"/>
    <xdr:sp macro="" textlink="">
      <xdr:nvSpPr>
        <xdr:cNvPr id="899" name="n_4mainValue【庁舎】&#10;有形固定資産減価償却率"/>
        <xdr:cNvSpPr txBox="1"/>
      </xdr:nvSpPr>
      <xdr:spPr>
        <a:xfrm>
          <a:off x="12611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1" name="フローチャート: 判断 930"/>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932" name="フローチャート: 判断 931"/>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3" name="フローチャート: 判断 932"/>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39" name="楕円 938"/>
        <xdr:cNvSpPr/>
      </xdr:nvSpPr>
      <xdr:spPr>
        <a:xfrm>
          <a:off x="22110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36847</xdr:rowOff>
    </xdr:from>
    <xdr:ext cx="469744" cy="259045"/>
    <xdr:sp macro="" textlink="">
      <xdr:nvSpPr>
        <xdr:cNvPr id="940" name="【庁舎】&#10;一人当たり面積該当値テキスト"/>
        <xdr:cNvSpPr txBox="1"/>
      </xdr:nvSpPr>
      <xdr:spPr>
        <a:xfrm>
          <a:off x="22199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25400</xdr:rowOff>
    </xdr:from>
    <xdr:to>
      <xdr:col>112</xdr:col>
      <xdr:colOff>38100</xdr:colOff>
      <xdr:row>103</xdr:row>
      <xdr:rowOff>127000</xdr:rowOff>
    </xdr:to>
    <xdr:sp macro="" textlink="">
      <xdr:nvSpPr>
        <xdr:cNvPr id="941" name="楕円 940"/>
        <xdr:cNvSpPr/>
      </xdr:nvSpPr>
      <xdr:spPr>
        <a:xfrm>
          <a:off x="2127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76200</xdr:rowOff>
    </xdr:to>
    <xdr:cxnSp macro="">
      <xdr:nvCxnSpPr>
        <xdr:cNvPr id="942" name="直線コネクタ 941"/>
        <xdr:cNvCxnSpPr/>
      </xdr:nvCxnSpPr>
      <xdr:spPr>
        <a:xfrm flipV="1">
          <a:off x="21323300" y="17724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40639</xdr:rowOff>
    </xdr:from>
    <xdr:to>
      <xdr:col>107</xdr:col>
      <xdr:colOff>101600</xdr:colOff>
      <xdr:row>103</xdr:row>
      <xdr:rowOff>142239</xdr:rowOff>
    </xdr:to>
    <xdr:sp macro="" textlink="">
      <xdr:nvSpPr>
        <xdr:cNvPr id="943" name="楕円 942"/>
        <xdr:cNvSpPr/>
      </xdr:nvSpPr>
      <xdr:spPr>
        <a:xfrm>
          <a:off x="20383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76200</xdr:rowOff>
    </xdr:from>
    <xdr:to>
      <xdr:col>111</xdr:col>
      <xdr:colOff>177800</xdr:colOff>
      <xdr:row>103</xdr:row>
      <xdr:rowOff>91439</xdr:rowOff>
    </xdr:to>
    <xdr:cxnSp macro="">
      <xdr:nvCxnSpPr>
        <xdr:cNvPr id="944" name="直線コネクタ 943"/>
        <xdr:cNvCxnSpPr/>
      </xdr:nvCxnSpPr>
      <xdr:spPr>
        <a:xfrm flipV="1">
          <a:off x="20434300" y="17735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945" name="楕円 944"/>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91439</xdr:rowOff>
    </xdr:from>
    <xdr:to>
      <xdr:col>107</xdr:col>
      <xdr:colOff>50800</xdr:colOff>
      <xdr:row>103</xdr:row>
      <xdr:rowOff>99061</xdr:rowOff>
    </xdr:to>
    <xdr:cxnSp macro="">
      <xdr:nvCxnSpPr>
        <xdr:cNvPr id="946" name="直線コネクタ 945"/>
        <xdr:cNvCxnSpPr/>
      </xdr:nvCxnSpPr>
      <xdr:spPr>
        <a:xfrm flipV="1">
          <a:off x="19545300" y="17750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63500</xdr:rowOff>
    </xdr:from>
    <xdr:to>
      <xdr:col>98</xdr:col>
      <xdr:colOff>38100</xdr:colOff>
      <xdr:row>103</xdr:row>
      <xdr:rowOff>165100</xdr:rowOff>
    </xdr:to>
    <xdr:sp macro="" textlink="">
      <xdr:nvSpPr>
        <xdr:cNvPr id="947" name="楕円 946"/>
        <xdr:cNvSpPr/>
      </xdr:nvSpPr>
      <xdr:spPr>
        <a:xfrm>
          <a:off x="18605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103</xdr:row>
      <xdr:rowOff>114300</xdr:rowOff>
    </xdr:to>
    <xdr:cxnSp macro="">
      <xdr:nvCxnSpPr>
        <xdr:cNvPr id="948" name="直線コネクタ 947"/>
        <xdr:cNvCxnSpPr/>
      </xdr:nvCxnSpPr>
      <xdr:spPr>
        <a:xfrm flipV="1">
          <a:off x="18656300" y="17758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114316</xdr:rowOff>
    </xdr:from>
    <xdr:ext cx="469744" cy="259045"/>
    <xdr:sp macro="" textlink="">
      <xdr:nvSpPr>
        <xdr:cNvPr id="950" name="n_2aveValue【庁舎】&#10;一人当たり面積"/>
        <xdr:cNvSpPr txBox="1"/>
      </xdr:nvSpPr>
      <xdr:spPr>
        <a:xfrm>
          <a:off x="201994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76216</xdr:rowOff>
    </xdr:from>
    <xdr:ext cx="469744" cy="259045"/>
    <xdr:sp macro="" textlink="">
      <xdr:nvSpPr>
        <xdr:cNvPr id="951" name="n_3aveValue【庁舎】&#10;一人当たり面積"/>
        <xdr:cNvSpPr txBox="1"/>
      </xdr:nvSpPr>
      <xdr:spPr>
        <a:xfrm>
          <a:off x="19310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41927</xdr:rowOff>
    </xdr:from>
    <xdr:ext cx="469744" cy="259045"/>
    <xdr:sp macro="" textlink="">
      <xdr:nvSpPr>
        <xdr:cNvPr id="952" name="n_4aveValue【庁舎】&#10;一人当たり面積"/>
        <xdr:cNvSpPr txBox="1"/>
      </xdr:nvSpPr>
      <xdr:spPr>
        <a:xfrm>
          <a:off x="18421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143527</xdr:rowOff>
    </xdr:from>
    <xdr:ext cx="469744" cy="259045"/>
    <xdr:sp macro="" textlink="">
      <xdr:nvSpPr>
        <xdr:cNvPr id="953" name="n_1mainValue【庁舎】&#10;一人当たり面積"/>
        <xdr:cNvSpPr txBox="1"/>
      </xdr:nvSpPr>
      <xdr:spPr>
        <a:xfrm>
          <a:off x="21075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158766</xdr:rowOff>
    </xdr:from>
    <xdr:ext cx="469744" cy="259045"/>
    <xdr:sp macro="" textlink="">
      <xdr:nvSpPr>
        <xdr:cNvPr id="954" name="n_2mainValue【庁舎】&#10;一人当たり面積"/>
        <xdr:cNvSpPr txBox="1"/>
      </xdr:nvSpPr>
      <xdr:spPr>
        <a:xfrm>
          <a:off x="20199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955" name="n_3mainValue【庁舎】&#10;一人当たり面積"/>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10177</xdr:rowOff>
    </xdr:from>
    <xdr:ext cx="469744" cy="259045"/>
    <xdr:sp macro="" textlink="">
      <xdr:nvSpPr>
        <xdr:cNvPr id="956" name="n_4mainValue【庁舎】&#10;一人当たり面積"/>
        <xdr:cNvSpPr txBox="1"/>
      </xdr:nvSpPr>
      <xdr:spPr>
        <a:xfrm>
          <a:off x="18421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類似団体と比較して特に有形固定資産減価償却率が高くなっている施設は、一般廃棄物処理施設、消防施設であり、特に低くなっている施設は、図書館、庁舎、市民会館、である。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図書館については、中央図書館が令和３年度に駅前開発で新築した複合施設へ移転したことで、有形固定資産減価償却率が大きく減少している。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また、本庁舎（平成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年）、市民会館（平成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年）については比較的新しい施設のため、類似団体平均よりも有形固定資産減価償却率が低くなっている。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職員数適正化や機能集約等を図りながら、庁舎の統廃合についても検討を進める。他の施設についても令和５年度に策定した公共施設適正化アクションプランに基づき、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61847946</v>
      </c>
      <c r="BO4" s="485"/>
      <c r="BP4" s="485"/>
      <c r="BQ4" s="485"/>
      <c r="BR4" s="485"/>
      <c r="BS4" s="485"/>
      <c r="BT4" s="485"/>
      <c r="BU4" s="486"/>
      <c r="BV4" s="484">
        <v>67138114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5.5</v>
      </c>
      <c r="CU4" s="625"/>
      <c r="CV4" s="625"/>
      <c r="CW4" s="625"/>
      <c r="CX4" s="625"/>
      <c r="CY4" s="625"/>
      <c r="CZ4" s="625"/>
      <c r="DA4" s="626"/>
      <c r="DB4" s="624">
        <v>6.4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60128141</v>
      </c>
      <c r="BO5" s="456"/>
      <c r="BP5" s="456"/>
      <c r="BQ5" s="456"/>
      <c r="BR5" s="456"/>
      <c r="BS5" s="456"/>
      <c r="BT5" s="456"/>
      <c r="BU5" s="457"/>
      <c r="BV5" s="455">
        <v>64916403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98.2</v>
      </c>
      <c r="CU5" s="453"/>
      <c r="CV5" s="453"/>
      <c r="CW5" s="453"/>
      <c r="CX5" s="453"/>
      <c r="CY5" s="453"/>
      <c r="CZ5" s="453"/>
      <c r="DA5" s="454"/>
      <c r="DB5" s="452">
        <v>90.2</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1719805</v>
      </c>
      <c r="BO6" s="456"/>
      <c r="BP6" s="456"/>
      <c r="BQ6" s="456"/>
      <c r="BR6" s="456"/>
      <c r="BS6" s="456"/>
      <c r="BT6" s="456"/>
      <c r="BU6" s="457"/>
      <c r="BV6" s="455">
        <v>2221711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98.2</v>
      </c>
      <c r="CU6" s="599"/>
      <c r="CV6" s="599"/>
      <c r="CW6" s="599"/>
      <c r="CX6" s="599"/>
      <c r="CY6" s="599"/>
      <c r="CZ6" s="599"/>
      <c r="DA6" s="600"/>
      <c r="DB6" s="598">
        <v>95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108936</v>
      </c>
      <c r="BO7" s="456"/>
      <c r="BP7" s="456"/>
      <c r="BQ7" s="456"/>
      <c r="BR7" s="456"/>
      <c r="BS7" s="456"/>
      <c r="BT7" s="456"/>
      <c r="BU7" s="457"/>
      <c r="BV7" s="455">
        <v>285742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29316484</v>
      </c>
      <c r="CU7" s="456"/>
      <c r="CV7" s="456"/>
      <c r="CW7" s="456"/>
      <c r="CX7" s="456"/>
      <c r="CY7" s="456"/>
      <c r="CZ7" s="456"/>
      <c r="DA7" s="457"/>
      <c r="DB7" s="455">
        <v>30209492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103</v>
      </c>
      <c r="AV8" s="514"/>
      <c r="AW8" s="514"/>
      <c r="AX8" s="514"/>
      <c r="AY8" s="469" t="s">
        <v>111</v>
      </c>
      <c r="AZ8" s="470"/>
      <c r="BA8" s="470"/>
      <c r="BB8" s="470"/>
      <c r="BC8" s="470"/>
      <c r="BD8" s="470"/>
      <c r="BE8" s="470"/>
      <c r="BF8" s="470"/>
      <c r="BG8" s="470"/>
      <c r="BH8" s="470"/>
      <c r="BI8" s="470"/>
      <c r="BJ8" s="470"/>
      <c r="BK8" s="470"/>
      <c r="BL8" s="470"/>
      <c r="BM8" s="471"/>
      <c r="BN8" s="455">
        <v>1610869</v>
      </c>
      <c r="BO8" s="456"/>
      <c r="BP8" s="456"/>
      <c r="BQ8" s="456"/>
      <c r="BR8" s="456"/>
      <c r="BS8" s="456"/>
      <c r="BT8" s="456"/>
      <c r="BU8" s="457"/>
      <c r="BV8" s="455">
        <v>1935969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0.48</v>
      </c>
      <c r="CU8" s="559"/>
      <c r="CV8" s="559"/>
      <c r="CW8" s="559"/>
      <c r="CX8" s="559"/>
      <c r="CY8" s="559"/>
      <c r="CZ8" s="559"/>
      <c r="DA8" s="560"/>
      <c r="DB8" s="558">
        <v>0.49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100273</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95</v>
      </c>
      <c r="AV9" s="514"/>
      <c r="AW9" s="514"/>
      <c r="AX9" s="514"/>
      <c r="AY9" s="469" t="s">
        <v>117</v>
      </c>
      <c r="AZ9" s="470"/>
      <c r="BA9" s="470"/>
      <c r="BB9" s="470"/>
      <c r="BC9" s="470"/>
      <c r="BD9" s="470"/>
      <c r="BE9" s="470"/>
      <c r="BF9" s="470"/>
      <c r="BG9" s="470"/>
      <c r="BH9" s="470"/>
      <c r="BI9" s="470"/>
      <c r="BJ9" s="470"/>
      <c r="BK9" s="470"/>
      <c r="BL9" s="470"/>
      <c r="BM9" s="471"/>
      <c r="BN9" s="455">
        <v>-325100</v>
      </c>
      <c r="BO9" s="456"/>
      <c r="BP9" s="456"/>
      <c r="BQ9" s="456"/>
      <c r="BR9" s="456"/>
      <c r="BS9" s="456"/>
      <c r="BT9" s="456"/>
      <c r="BU9" s="457"/>
      <c r="BV9" s="455">
        <v>288570</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18.899999999999999</v>
      </c>
      <c r="CU9" s="453"/>
      <c r="CV9" s="453"/>
      <c r="CW9" s="453"/>
      <c r="CX9" s="453"/>
      <c r="CY9" s="453"/>
      <c r="CZ9" s="453"/>
      <c r="DA9" s="454"/>
      <c r="DB9" s="452">
        <v>18.2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106244</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1150954</v>
      </c>
      <c r="BO10" s="456"/>
      <c r="BP10" s="456"/>
      <c r="BQ10" s="456"/>
      <c r="BR10" s="456"/>
      <c r="BS10" s="456"/>
      <c r="BT10" s="456"/>
      <c r="BU10" s="457"/>
      <c r="BV10" s="455">
        <v>1642688</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432200</v>
      </c>
      <c r="BO11" s="456"/>
      <c r="BP11" s="456"/>
      <c r="BQ11" s="456"/>
      <c r="BR11" s="456"/>
      <c r="BS11" s="456"/>
      <c r="BT11" s="456"/>
      <c r="BU11" s="457"/>
      <c r="BV11" s="455">
        <v>606893</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97395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755751</v>
      </c>
      <c r="BO12" s="456"/>
      <c r="BP12" s="456"/>
      <c r="BQ12" s="456"/>
      <c r="BR12" s="456"/>
      <c r="BS12" s="456"/>
      <c r="BT12" s="456"/>
      <c r="BU12" s="457"/>
      <c r="BV12" s="455">
        <v>1239062</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96921</v>
      </c>
      <c r="S13" s="543"/>
      <c r="T13" s="543"/>
      <c r="U13" s="543"/>
      <c r="V13" s="544"/>
      <c r="W13" s="545" t="s">
        <v>142</v>
      </c>
      <c r="X13" s="441"/>
      <c r="Y13" s="441"/>
      <c r="Z13" s="441"/>
      <c r="AA13" s="441"/>
      <c r="AB13" s="442"/>
      <c r="AC13" s="408">
        <v>4205</v>
      </c>
      <c r="AD13" s="409"/>
      <c r="AE13" s="409"/>
      <c r="AF13" s="409"/>
      <c r="AG13" s="410"/>
      <c r="AH13" s="408">
        <v>4411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502303</v>
      </c>
      <c r="BO13" s="456"/>
      <c r="BP13" s="456"/>
      <c r="BQ13" s="456"/>
      <c r="BR13" s="456"/>
      <c r="BS13" s="456"/>
      <c r="BT13" s="456"/>
      <c r="BU13" s="457"/>
      <c r="BV13" s="455">
        <v>1299089</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10</v>
      </c>
      <c r="CU13" s="453"/>
      <c r="CV13" s="453"/>
      <c r="CW13" s="453"/>
      <c r="CX13" s="453"/>
      <c r="CY13" s="453"/>
      <c r="CZ13" s="453"/>
      <c r="DA13" s="454"/>
      <c r="DB13" s="452">
        <v>10.1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98795</v>
      </c>
      <c r="S14" s="543"/>
      <c r="T14" s="543"/>
      <c r="U14" s="543"/>
      <c r="V14" s="544"/>
      <c r="W14" s="546"/>
      <c r="X14" s="444"/>
      <c r="Y14" s="444"/>
      <c r="Z14" s="444"/>
      <c r="AA14" s="444"/>
      <c r="AB14" s="445"/>
      <c r="AC14" s="535">
        <v>8.4</v>
      </c>
      <c r="AD14" s="536"/>
      <c r="AE14" s="536"/>
      <c r="AF14" s="536"/>
      <c r="AG14" s="537"/>
      <c r="AH14" s="535">
        <v>8.6999999999999993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16.8</v>
      </c>
      <c r="CU14" s="553"/>
      <c r="CV14" s="553"/>
      <c r="CW14" s="553"/>
      <c r="CX14" s="553"/>
      <c r="CY14" s="553"/>
      <c r="CZ14" s="553"/>
      <c r="DA14" s="554"/>
      <c r="DB14" s="552">
        <v>28.8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98319</v>
      </c>
      <c r="S15" s="543"/>
      <c r="T15" s="543"/>
      <c r="U15" s="543"/>
      <c r="V15" s="544"/>
      <c r="W15" s="545" t="s">
        <v>149</v>
      </c>
      <c r="X15" s="441"/>
      <c r="Y15" s="441"/>
      <c r="Z15" s="441"/>
      <c r="AA15" s="441"/>
      <c r="AB15" s="442"/>
      <c r="AC15" s="408">
        <v>12962</v>
      </c>
      <c r="AD15" s="409"/>
      <c r="AE15" s="409"/>
      <c r="AF15" s="409"/>
      <c r="AG15" s="410"/>
      <c r="AH15" s="408">
        <v>13316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12353320</v>
      </c>
      <c r="BO15" s="485"/>
      <c r="BP15" s="485"/>
      <c r="BQ15" s="485"/>
      <c r="BR15" s="485"/>
      <c r="BS15" s="485"/>
      <c r="BT15" s="485"/>
      <c r="BU15" s="486"/>
      <c r="BV15" s="484">
        <v>11947357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26</v>
      </c>
      <c r="AD16" s="536"/>
      <c r="AE16" s="536"/>
      <c r="AF16" s="536"/>
      <c r="AG16" s="537"/>
      <c r="AH16" s="535">
        <v>26.2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25701561</v>
      </c>
      <c r="BO16" s="456"/>
      <c r="BP16" s="456"/>
      <c r="BQ16" s="456"/>
      <c r="BR16" s="456"/>
      <c r="BS16" s="456"/>
      <c r="BT16" s="456"/>
      <c r="BU16" s="457"/>
      <c r="BV16" s="455">
        <v>25499631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32744</v>
      </c>
      <c r="AD17" s="409"/>
      <c r="AE17" s="409"/>
      <c r="AF17" s="409"/>
      <c r="AG17" s="410"/>
      <c r="AH17" s="408">
        <v>33050</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15556154</v>
      </c>
      <c r="BO17" s="456"/>
      <c r="BP17" s="456"/>
      <c r="BQ17" s="456"/>
      <c r="BR17" s="456"/>
      <c r="BS17" s="456"/>
      <c r="BT17" s="456"/>
      <c r="BU17" s="457"/>
      <c r="BV17" s="455">
        <v>15036005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602.98</v>
      </c>
      <c r="M18" s="508"/>
      <c r="N18" s="508"/>
      <c r="O18" s="508"/>
      <c r="P18" s="508"/>
      <c r="Q18" s="508"/>
      <c r="R18" s="509"/>
      <c r="S18" s="509"/>
      <c r="T18" s="509"/>
      <c r="U18" s="509"/>
      <c r="V18" s="510"/>
      <c r="W18" s="526"/>
      <c r="X18" s="527"/>
      <c r="Y18" s="527"/>
      <c r="Z18" s="527"/>
      <c r="AA18" s="527"/>
      <c r="AB18" s="551"/>
      <c r="AC18" s="425">
        <v>65.599999999999994</v>
      </c>
      <c r="AD18" s="426"/>
      <c r="AE18" s="426"/>
      <c r="AF18" s="426"/>
      <c r="AG18" s="511"/>
      <c r="AH18" s="425">
        <v>65.099999999999994</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28895391</v>
      </c>
      <c r="BO18" s="456"/>
      <c r="BP18" s="456"/>
      <c r="BQ18" s="456"/>
      <c r="BR18" s="456"/>
      <c r="BS18" s="456"/>
      <c r="BT18" s="456"/>
      <c r="BU18" s="457"/>
      <c r="BV18" s="455">
        <v>28244498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37772317</v>
      </c>
      <c r="BO19" s="456"/>
      <c r="BP19" s="456"/>
      <c r="BQ19" s="456"/>
      <c r="BR19" s="456"/>
      <c r="BS19" s="456"/>
      <c r="BT19" s="456"/>
      <c r="BU19" s="457"/>
      <c r="BV19" s="455">
        <v>40027119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39402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52297008</v>
      </c>
      <c r="BO22" s="485"/>
      <c r="BP22" s="485"/>
      <c r="BQ22" s="485"/>
      <c r="BR22" s="485"/>
      <c r="BS22" s="485"/>
      <c r="BT22" s="485"/>
      <c r="BU22" s="486"/>
      <c r="BV22" s="484">
        <v>56533395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19467837</v>
      </c>
      <c r="BO23" s="456"/>
      <c r="BP23" s="456"/>
      <c r="BQ23" s="456"/>
      <c r="BR23" s="456"/>
      <c r="BS23" s="456"/>
      <c r="BT23" s="456"/>
      <c r="BU23" s="457"/>
      <c r="BV23" s="455">
        <v>18862504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9110</v>
      </c>
      <c r="R24" s="409"/>
      <c r="S24" s="409"/>
      <c r="T24" s="409"/>
      <c r="U24" s="409"/>
      <c r="V24" s="410"/>
      <c r="W24" s="498"/>
      <c r="X24" s="435"/>
      <c r="Y24" s="436"/>
      <c r="Z24" s="411" t="s">
        <v>174</v>
      </c>
      <c r="AA24" s="412"/>
      <c r="AB24" s="412"/>
      <c r="AC24" s="412"/>
      <c r="AD24" s="412"/>
      <c r="AE24" s="412"/>
      <c r="AF24" s="412"/>
      <c r="AG24" s="413"/>
      <c r="AH24" s="408">
        <v>770</v>
      </c>
      <c r="AI24" s="409"/>
      <c r="AJ24" s="409"/>
      <c r="AK24" s="409"/>
      <c r="AL24" s="410"/>
      <c r="AM24" s="408">
        <v>2388540</v>
      </c>
      <c r="AN24" s="409"/>
      <c r="AO24" s="409"/>
      <c r="AP24" s="409"/>
      <c r="AQ24" s="409"/>
      <c r="AR24" s="410"/>
      <c r="AS24" s="408">
        <v>3102</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38986792</v>
      </c>
      <c r="BO24" s="456"/>
      <c r="BP24" s="456"/>
      <c r="BQ24" s="456"/>
      <c r="BR24" s="456"/>
      <c r="BS24" s="456"/>
      <c r="BT24" s="456"/>
      <c r="BU24" s="457"/>
      <c r="BV24" s="455">
        <v>41140453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7270</v>
      </c>
      <c r="R25" s="409"/>
      <c r="S25" s="409"/>
      <c r="T25" s="409"/>
      <c r="U25" s="409"/>
      <c r="V25" s="410"/>
      <c r="W25" s="498"/>
      <c r="X25" s="435"/>
      <c r="Y25" s="436"/>
      <c r="Z25" s="411" t="s">
        <v>177</v>
      </c>
      <c r="AA25" s="412"/>
      <c r="AB25" s="412"/>
      <c r="AC25" s="412"/>
      <c r="AD25" s="412"/>
      <c r="AE25" s="412"/>
      <c r="AF25" s="412"/>
      <c r="AG25" s="413"/>
      <c r="AH25" s="408" t="s">
        <v>130</v>
      </c>
      <c r="AI25" s="409"/>
      <c r="AJ25" s="409"/>
      <c r="AK25" s="409"/>
      <c r="AL25" s="410"/>
      <c r="AM25" s="408" t="s">
        <v>130</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4327490</v>
      </c>
      <c r="BO25" s="485"/>
      <c r="BP25" s="485"/>
      <c r="BQ25" s="485"/>
      <c r="BR25" s="485"/>
      <c r="BS25" s="485"/>
      <c r="BT25" s="485"/>
      <c r="BU25" s="486"/>
      <c r="BV25" s="484">
        <v>4384755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6110</v>
      </c>
      <c r="R26" s="409"/>
      <c r="S26" s="409"/>
      <c r="T26" s="409"/>
      <c r="U26" s="409"/>
      <c r="V26" s="410"/>
      <c r="W26" s="498"/>
      <c r="X26" s="435"/>
      <c r="Y26" s="436"/>
      <c r="Z26" s="411" t="s">
        <v>181</v>
      </c>
      <c r="AA26" s="466"/>
      <c r="AB26" s="466"/>
      <c r="AC26" s="466"/>
      <c r="AD26" s="466"/>
      <c r="AE26" s="466"/>
      <c r="AF26" s="466"/>
      <c r="AG26" s="467"/>
      <c r="AH26" s="408">
        <v>68</v>
      </c>
      <c r="AI26" s="409"/>
      <c r="AJ26" s="409"/>
      <c r="AK26" s="409"/>
      <c r="AL26" s="410"/>
      <c r="AM26" s="408">
        <v>198356</v>
      </c>
      <c r="AN26" s="409"/>
      <c r="AO26" s="409"/>
      <c r="AP26" s="409"/>
      <c r="AQ26" s="409"/>
      <c r="AR26" s="410"/>
      <c r="AS26" s="408">
        <v>2917</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5350</v>
      </c>
      <c r="R27" s="409"/>
      <c r="S27" s="409"/>
      <c r="T27" s="409"/>
      <c r="U27" s="409"/>
      <c r="V27" s="410"/>
      <c r="W27" s="498"/>
      <c r="X27" s="435"/>
      <c r="Y27" s="436"/>
      <c r="Z27" s="411" t="s">
        <v>184</v>
      </c>
      <c r="AA27" s="412"/>
      <c r="AB27" s="412"/>
      <c r="AC27" s="412"/>
      <c r="AD27" s="412"/>
      <c r="AE27" s="412"/>
      <c r="AF27" s="412"/>
      <c r="AG27" s="413"/>
      <c r="AH27" s="408">
        <v>11</v>
      </c>
      <c r="AI27" s="409"/>
      <c r="AJ27" s="409"/>
      <c r="AK27" s="409"/>
      <c r="AL27" s="410"/>
      <c r="AM27" s="408">
        <v>45606</v>
      </c>
      <c r="AN27" s="409"/>
      <c r="AO27" s="409"/>
      <c r="AP27" s="409"/>
      <c r="AQ27" s="409"/>
      <c r="AR27" s="410"/>
      <c r="AS27" s="408">
        <v>4146</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178</v>
      </c>
      <c r="BO27" s="490"/>
      <c r="BP27" s="490"/>
      <c r="BQ27" s="490"/>
      <c r="BR27" s="490"/>
      <c r="BS27" s="490"/>
      <c r="BT27" s="490"/>
      <c r="BU27" s="491"/>
      <c r="BV27" s="489">
        <v>813293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4800</v>
      </c>
      <c r="R28" s="409"/>
      <c r="S28" s="409"/>
      <c r="T28" s="409"/>
      <c r="U28" s="409"/>
      <c r="V28" s="410"/>
      <c r="W28" s="498"/>
      <c r="X28" s="435"/>
      <c r="Y28" s="436"/>
      <c r="Z28" s="411" t="s">
        <v>187</v>
      </c>
      <c r="AA28" s="412"/>
      <c r="AB28" s="412"/>
      <c r="AC28" s="412"/>
      <c r="AD28" s="412"/>
      <c r="AE28" s="412"/>
      <c r="AF28" s="412"/>
      <c r="AG28" s="413"/>
      <c r="AH28" s="408" t="s">
        <v>178</v>
      </c>
      <c r="AI28" s="409"/>
      <c r="AJ28" s="409"/>
      <c r="AK28" s="409"/>
      <c r="AL28" s="410"/>
      <c r="AM28" s="408" t="s">
        <v>130</v>
      </c>
      <c r="AN28" s="409"/>
      <c r="AO28" s="409"/>
      <c r="AP28" s="409"/>
      <c r="AQ28" s="409"/>
      <c r="AR28" s="410"/>
      <c r="AS28" s="408" t="s">
        <v>178</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3662772</v>
      </c>
      <c r="BO28" s="485"/>
      <c r="BP28" s="485"/>
      <c r="BQ28" s="485"/>
      <c r="BR28" s="485"/>
      <c r="BS28" s="485"/>
      <c r="BT28" s="485"/>
      <c r="BU28" s="486"/>
      <c r="BV28" s="484">
        <v>3267569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23</v>
      </c>
      <c r="M29" s="409"/>
      <c r="N29" s="409"/>
      <c r="O29" s="409"/>
      <c r="P29" s="410"/>
      <c r="Q29" s="408">
        <v>4500</v>
      </c>
      <c r="R29" s="409"/>
      <c r="S29" s="409"/>
      <c r="T29" s="409"/>
      <c r="U29" s="409"/>
      <c r="V29" s="410"/>
      <c r="W29" s="499"/>
      <c r="X29" s="500"/>
      <c r="Y29" s="501"/>
      <c r="Z29" s="411" t="s">
        <v>190</v>
      </c>
      <c r="AA29" s="412"/>
      <c r="AB29" s="412"/>
      <c r="AC29" s="412"/>
      <c r="AD29" s="412"/>
      <c r="AE29" s="412"/>
      <c r="AF29" s="412"/>
      <c r="AG29" s="413"/>
      <c r="AH29" s="408">
        <v>781</v>
      </c>
      <c r="AI29" s="409"/>
      <c r="AJ29" s="409"/>
      <c r="AK29" s="409"/>
      <c r="AL29" s="410"/>
      <c r="AM29" s="408">
        <v>2434146</v>
      </c>
      <c r="AN29" s="409"/>
      <c r="AO29" s="409"/>
      <c r="AP29" s="409"/>
      <c r="AQ29" s="409"/>
      <c r="AR29" s="410"/>
      <c r="AS29" s="408">
        <v>3117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1286168</v>
      </c>
      <c r="BO29" s="456"/>
      <c r="BP29" s="456"/>
      <c r="BQ29" s="456"/>
      <c r="BR29" s="456"/>
      <c r="BS29" s="456"/>
      <c r="BT29" s="456"/>
      <c r="BU29" s="457"/>
      <c r="BV29" s="455">
        <v>1770633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5781323</v>
      </c>
      <c r="BO30" s="490"/>
      <c r="BP30" s="490"/>
      <c r="BQ30" s="490"/>
      <c r="BR30" s="490"/>
      <c r="BS30" s="490"/>
      <c r="BT30" s="490"/>
      <c r="BU30" s="491"/>
      <c r="BV30" s="489">
        <v>5117069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201</v>
      </c>
      <c r="X33" s="406"/>
      <c r="Y33" s="406"/>
      <c r="Z33" s="406"/>
      <c r="AA33" s="406"/>
      <c r="AB33" s="406"/>
      <c r="AC33" s="406"/>
      <c r="AD33" s="406"/>
      <c r="AE33" s="406"/>
      <c r="AF33" s="406"/>
      <c r="AG33" s="406"/>
      <c r="AH33" s="406"/>
      <c r="AI33" s="406"/>
      <c r="AJ33" s="406"/>
      <c r="AK33" s="406"/>
      <c r="AL33" s="206"/>
      <c r="AM33" s="407" t="s">
        <v>199</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酒田市国民健康保険特別会計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酒田市水道事業会計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酒田市定期航路事業特別会計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酒田地区広域行政組合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酒田市スポーツ協会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酒田市駐車場事業特別会計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酒田市介護保険特別会計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酒田市下水道事業会計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酒田市風力発電事業特別会計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庄内広域行政組合（普通会計分）</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酒田駐車ビル</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酒田市後期高齢者医療事業特別会計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庄内広域行政組合（青果市場事業特別会計）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酒田まちづくり開発</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庄内広域行政組合（庄内食肉流通センター事業特別会計）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最上川クリーングリーン</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山形県後期高齢者医療広域連合（普通会計分）</v>
      </c>
      <c r="BZ38" s="404"/>
      <c r="CA38" s="404"/>
      <c r="CB38" s="404"/>
      <c r="CC38" s="404"/>
      <c r="CD38" s="404"/>
      <c r="CE38" s="404"/>
      <c r="CF38" s="404"/>
      <c r="CG38" s="404"/>
      <c r="CH38" s="404"/>
      <c r="CI38" s="404"/>
      <c r="CJ38" s="404"/>
      <c r="CK38" s="404"/>
      <c r="CL38" s="404"/>
      <c r="CM38" s="404"/>
      <c r="CN38" s="181"/>
      <c r="CO38" s="403">
        <f t="shared" si="3"/>
        <v>22</v>
      </c>
      <c r="CP38" s="403"/>
      <c r="CQ38" s="404" t="str">
        <f>IF('各会計、関係団体の財政状況及び健全化判断比率'!BS11="","",'各会計、関係団体の財政状況及び健全化判断比率'!BS11)</f>
        <v>鳥海やわた観光</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山形県後期高齢者医療広域連合（事業会計分）</v>
      </c>
      <c r="BZ39" s="404"/>
      <c r="CA39" s="404"/>
      <c r="CB39" s="404"/>
      <c r="CC39" s="404"/>
      <c r="CD39" s="404"/>
      <c r="CE39" s="404"/>
      <c r="CF39" s="404"/>
      <c r="CG39" s="404"/>
      <c r="CH39" s="404"/>
      <c r="CI39" s="404"/>
      <c r="CJ39" s="404"/>
      <c r="CK39" s="404"/>
      <c r="CL39" s="404"/>
      <c r="CM39" s="404"/>
      <c r="CN39" s="181"/>
      <c r="CO39" s="403">
        <f t="shared" si="3"/>
        <v>23</v>
      </c>
      <c r="CP39" s="403"/>
      <c r="CQ39" s="404" t="str">
        <f>IF('各会計、関係団体の財政状況及び健全化判断比率'!BS12="","",'各会計、関係団体の財政状況及び健全化判断比率'!BS12)</f>
        <v>ひらた悠々の杜</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山形県消防補償等組合</v>
      </c>
      <c r="BZ40" s="404"/>
      <c r="CA40" s="404"/>
      <c r="CB40" s="404"/>
      <c r="CC40" s="404"/>
      <c r="CD40" s="404"/>
      <c r="CE40" s="404"/>
      <c r="CF40" s="404"/>
      <c r="CG40" s="404"/>
      <c r="CH40" s="404"/>
      <c r="CI40" s="404"/>
      <c r="CJ40" s="404"/>
      <c r="CK40" s="404"/>
      <c r="CL40" s="404"/>
      <c r="CM40" s="404"/>
      <c r="CN40" s="181"/>
      <c r="CO40" s="403">
        <f t="shared" si="3"/>
        <v>24</v>
      </c>
      <c r="CP40" s="403"/>
      <c r="CQ40" s="404" t="str">
        <f>IF('各会計、関係団体の財政状況及び健全化判断比率'!BS13="","",'各会計、関係団体の財政状況及び健全化判断比率'!BS13)</f>
        <v>さかた文化財団</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山形県自治会館管理組合</v>
      </c>
      <c r="BZ41" s="404"/>
      <c r="CA41" s="404"/>
      <c r="CB41" s="404"/>
      <c r="CC41" s="404"/>
      <c r="CD41" s="404"/>
      <c r="CE41" s="404"/>
      <c r="CF41" s="404"/>
      <c r="CG41" s="404"/>
      <c r="CH41" s="404"/>
      <c r="CI41" s="404"/>
      <c r="CJ41" s="404"/>
      <c r="CK41" s="404"/>
      <c r="CL41" s="404"/>
      <c r="CM41" s="404"/>
      <c r="CN41" s="181"/>
      <c r="CO41" s="403">
        <f t="shared" si="3"/>
        <v>25</v>
      </c>
      <c r="CP41" s="403"/>
      <c r="CQ41" s="404" t="str">
        <f>IF('各会計、関係団体の財政状況及び健全化判断比率'!BS14="","",'各会計、関係団体の財政状況及び健全化判断比率'!BS14)</f>
        <v>酒田DMO</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26</v>
      </c>
      <c r="CP42" s="403"/>
      <c r="CQ42" s="404" t="str">
        <f>IF('各会計、関係団体の財政状況及び健全化判断比率'!BS15="","",'各会計、関係団体の財政状況及び健全化判断比率'!BS15)</f>
        <v>山形県・酒田市病院機構</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osVfLRc9SNNPaJBHPnfzGequgdZfCXhTJ8ppWMbUJJsRI89eKpbni4VssZtbg7UDed458kAoGVy0SO/tQC5KA==" saltValue="SEr7CGAuBL28J20aQCZJ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13328521</v>
      </c>
      <c r="S5" s="713"/>
      <c r="T5" s="713"/>
      <c r="U5" s="713"/>
      <c r="V5" s="713"/>
      <c r="W5" s="713"/>
      <c r="X5" s="713"/>
      <c r="Y5" s="738"/>
      <c r="Z5" s="751">
        <v>21.6</v>
      </c>
      <c r="AA5" s="751"/>
      <c r="AB5" s="751"/>
      <c r="AC5" s="751"/>
      <c r="AD5" s="752">
        <v>12484710</v>
      </c>
      <c r="AE5" s="752"/>
      <c r="AF5" s="752"/>
      <c r="AG5" s="752"/>
      <c r="AH5" s="752"/>
      <c r="AI5" s="752"/>
      <c r="AJ5" s="752"/>
      <c r="AK5" s="752"/>
      <c r="AL5" s="739">
        <v>42.4</v>
      </c>
      <c r="AM5" s="721"/>
      <c r="AN5" s="721"/>
      <c r="AO5" s="740"/>
      <c r="AP5" s="715" t="s">
        <v>231</v>
      </c>
      <c r="AQ5" s="716"/>
      <c r="AR5" s="716"/>
      <c r="AS5" s="716"/>
      <c r="AT5" s="716"/>
      <c r="AU5" s="716"/>
      <c r="AV5" s="716"/>
      <c r="AW5" s="716"/>
      <c r="AX5" s="716"/>
      <c r="AY5" s="716"/>
      <c r="AZ5" s="716"/>
      <c r="BA5" s="716"/>
      <c r="BB5" s="716"/>
      <c r="BC5" s="716"/>
      <c r="BD5" s="716"/>
      <c r="BE5" s="716"/>
      <c r="BF5" s="717"/>
      <c r="BG5" s="657">
        <v>12465023</v>
      </c>
      <c r="BH5" s="658"/>
      <c r="BI5" s="658"/>
      <c r="BJ5" s="658"/>
      <c r="BK5" s="658"/>
      <c r="BL5" s="658"/>
      <c r="BM5" s="658"/>
      <c r="BN5" s="659"/>
      <c r="BO5" s="695">
        <v>93.5</v>
      </c>
      <c r="BP5" s="695"/>
      <c r="BQ5" s="695"/>
      <c r="BR5" s="695"/>
      <c r="BS5" s="696">
        <v>170931</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475156</v>
      </c>
      <c r="S6" s="658"/>
      <c r="T6" s="658"/>
      <c r="U6" s="658"/>
      <c r="V6" s="658"/>
      <c r="W6" s="658"/>
      <c r="X6" s="658"/>
      <c r="Y6" s="659"/>
      <c r="Z6" s="695">
        <v>0.8</v>
      </c>
      <c r="AA6" s="695"/>
      <c r="AB6" s="695"/>
      <c r="AC6" s="695"/>
      <c r="AD6" s="696">
        <v>475156</v>
      </c>
      <c r="AE6" s="696"/>
      <c r="AF6" s="696"/>
      <c r="AG6" s="696"/>
      <c r="AH6" s="696"/>
      <c r="AI6" s="696"/>
      <c r="AJ6" s="696"/>
      <c r="AK6" s="696"/>
      <c r="AL6" s="660">
        <v>1.6</v>
      </c>
      <c r="AM6" s="661"/>
      <c r="AN6" s="661"/>
      <c r="AO6" s="697"/>
      <c r="AP6" s="654" t="s">
        <v>236</v>
      </c>
      <c r="AQ6" s="655"/>
      <c r="AR6" s="655"/>
      <c r="AS6" s="655"/>
      <c r="AT6" s="655"/>
      <c r="AU6" s="655"/>
      <c r="AV6" s="655"/>
      <c r="AW6" s="655"/>
      <c r="AX6" s="655"/>
      <c r="AY6" s="655"/>
      <c r="AZ6" s="655"/>
      <c r="BA6" s="655"/>
      <c r="BB6" s="655"/>
      <c r="BC6" s="655"/>
      <c r="BD6" s="655"/>
      <c r="BE6" s="655"/>
      <c r="BF6" s="656"/>
      <c r="BG6" s="657">
        <v>12465023</v>
      </c>
      <c r="BH6" s="658"/>
      <c r="BI6" s="658"/>
      <c r="BJ6" s="658"/>
      <c r="BK6" s="658"/>
      <c r="BL6" s="658"/>
      <c r="BM6" s="658"/>
      <c r="BN6" s="659"/>
      <c r="BO6" s="695">
        <v>93.5</v>
      </c>
      <c r="BP6" s="695"/>
      <c r="BQ6" s="695"/>
      <c r="BR6" s="695"/>
      <c r="BS6" s="696">
        <v>170931</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313763</v>
      </c>
      <c r="CS6" s="658"/>
      <c r="CT6" s="658"/>
      <c r="CU6" s="658"/>
      <c r="CV6" s="658"/>
      <c r="CW6" s="658"/>
      <c r="CX6" s="658"/>
      <c r="CY6" s="659"/>
      <c r="CZ6" s="739">
        <v>0.5</v>
      </c>
      <c r="DA6" s="721"/>
      <c r="DB6" s="721"/>
      <c r="DC6" s="741"/>
      <c r="DD6" s="663" t="s">
        <v>238</v>
      </c>
      <c r="DE6" s="658"/>
      <c r="DF6" s="658"/>
      <c r="DG6" s="658"/>
      <c r="DH6" s="658"/>
      <c r="DI6" s="658"/>
      <c r="DJ6" s="658"/>
      <c r="DK6" s="658"/>
      <c r="DL6" s="658"/>
      <c r="DM6" s="658"/>
      <c r="DN6" s="658"/>
      <c r="DO6" s="658"/>
      <c r="DP6" s="659"/>
      <c r="DQ6" s="663">
        <v>313705</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4004</v>
      </c>
      <c r="S7" s="658"/>
      <c r="T7" s="658"/>
      <c r="U7" s="658"/>
      <c r="V7" s="658"/>
      <c r="W7" s="658"/>
      <c r="X7" s="658"/>
      <c r="Y7" s="659"/>
      <c r="Z7" s="695">
        <v>0</v>
      </c>
      <c r="AA7" s="695"/>
      <c r="AB7" s="695"/>
      <c r="AC7" s="695"/>
      <c r="AD7" s="696">
        <v>4004</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5308195</v>
      </c>
      <c r="BH7" s="658"/>
      <c r="BI7" s="658"/>
      <c r="BJ7" s="658"/>
      <c r="BK7" s="658"/>
      <c r="BL7" s="658"/>
      <c r="BM7" s="658"/>
      <c r="BN7" s="659"/>
      <c r="BO7" s="695">
        <v>39.799999999999997</v>
      </c>
      <c r="BP7" s="695"/>
      <c r="BQ7" s="695"/>
      <c r="BR7" s="695"/>
      <c r="BS7" s="696">
        <v>170931</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9981725</v>
      </c>
      <c r="CS7" s="658"/>
      <c r="CT7" s="658"/>
      <c r="CU7" s="658"/>
      <c r="CV7" s="658"/>
      <c r="CW7" s="658"/>
      <c r="CX7" s="658"/>
      <c r="CY7" s="659"/>
      <c r="CZ7" s="695">
        <v>16.600000000000001</v>
      </c>
      <c r="DA7" s="695"/>
      <c r="DB7" s="695"/>
      <c r="DC7" s="695"/>
      <c r="DD7" s="663">
        <v>129065</v>
      </c>
      <c r="DE7" s="658"/>
      <c r="DF7" s="658"/>
      <c r="DG7" s="658"/>
      <c r="DH7" s="658"/>
      <c r="DI7" s="658"/>
      <c r="DJ7" s="658"/>
      <c r="DK7" s="658"/>
      <c r="DL7" s="658"/>
      <c r="DM7" s="658"/>
      <c r="DN7" s="658"/>
      <c r="DO7" s="658"/>
      <c r="DP7" s="659"/>
      <c r="DQ7" s="663">
        <v>5920633</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34787</v>
      </c>
      <c r="S8" s="658"/>
      <c r="T8" s="658"/>
      <c r="U8" s="658"/>
      <c r="V8" s="658"/>
      <c r="W8" s="658"/>
      <c r="X8" s="658"/>
      <c r="Y8" s="659"/>
      <c r="Z8" s="695">
        <v>0.1</v>
      </c>
      <c r="AA8" s="695"/>
      <c r="AB8" s="695"/>
      <c r="AC8" s="695"/>
      <c r="AD8" s="696">
        <v>34787</v>
      </c>
      <c r="AE8" s="696"/>
      <c r="AF8" s="696"/>
      <c r="AG8" s="696"/>
      <c r="AH8" s="696"/>
      <c r="AI8" s="696"/>
      <c r="AJ8" s="696"/>
      <c r="AK8" s="696"/>
      <c r="AL8" s="660">
        <v>0.1</v>
      </c>
      <c r="AM8" s="661"/>
      <c r="AN8" s="661"/>
      <c r="AO8" s="697"/>
      <c r="AP8" s="654" t="s">
        <v>243</v>
      </c>
      <c r="AQ8" s="655"/>
      <c r="AR8" s="655"/>
      <c r="AS8" s="655"/>
      <c r="AT8" s="655"/>
      <c r="AU8" s="655"/>
      <c r="AV8" s="655"/>
      <c r="AW8" s="655"/>
      <c r="AX8" s="655"/>
      <c r="AY8" s="655"/>
      <c r="AZ8" s="655"/>
      <c r="BA8" s="655"/>
      <c r="BB8" s="655"/>
      <c r="BC8" s="655"/>
      <c r="BD8" s="655"/>
      <c r="BE8" s="655"/>
      <c r="BF8" s="656"/>
      <c r="BG8" s="657">
        <v>178226</v>
      </c>
      <c r="BH8" s="658"/>
      <c r="BI8" s="658"/>
      <c r="BJ8" s="658"/>
      <c r="BK8" s="658"/>
      <c r="BL8" s="658"/>
      <c r="BM8" s="658"/>
      <c r="BN8" s="659"/>
      <c r="BO8" s="695">
        <v>1.3</v>
      </c>
      <c r="BP8" s="695"/>
      <c r="BQ8" s="695"/>
      <c r="BR8" s="695"/>
      <c r="BS8" s="696" t="s">
        <v>140</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17241030</v>
      </c>
      <c r="CS8" s="658"/>
      <c r="CT8" s="658"/>
      <c r="CU8" s="658"/>
      <c r="CV8" s="658"/>
      <c r="CW8" s="658"/>
      <c r="CX8" s="658"/>
      <c r="CY8" s="659"/>
      <c r="CZ8" s="695">
        <v>28.7</v>
      </c>
      <c r="DA8" s="695"/>
      <c r="DB8" s="695"/>
      <c r="DC8" s="695"/>
      <c r="DD8" s="663">
        <v>217667</v>
      </c>
      <c r="DE8" s="658"/>
      <c r="DF8" s="658"/>
      <c r="DG8" s="658"/>
      <c r="DH8" s="658"/>
      <c r="DI8" s="658"/>
      <c r="DJ8" s="658"/>
      <c r="DK8" s="658"/>
      <c r="DL8" s="658"/>
      <c r="DM8" s="658"/>
      <c r="DN8" s="658"/>
      <c r="DO8" s="658"/>
      <c r="DP8" s="659"/>
      <c r="DQ8" s="663">
        <v>7806817</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24432</v>
      </c>
      <c r="S9" s="658"/>
      <c r="T9" s="658"/>
      <c r="U9" s="658"/>
      <c r="V9" s="658"/>
      <c r="W9" s="658"/>
      <c r="X9" s="658"/>
      <c r="Y9" s="659"/>
      <c r="Z9" s="695">
        <v>0</v>
      </c>
      <c r="AA9" s="695"/>
      <c r="AB9" s="695"/>
      <c r="AC9" s="695"/>
      <c r="AD9" s="696">
        <v>24432</v>
      </c>
      <c r="AE9" s="696"/>
      <c r="AF9" s="696"/>
      <c r="AG9" s="696"/>
      <c r="AH9" s="696"/>
      <c r="AI9" s="696"/>
      <c r="AJ9" s="696"/>
      <c r="AK9" s="696"/>
      <c r="AL9" s="660">
        <v>0.1</v>
      </c>
      <c r="AM9" s="661"/>
      <c r="AN9" s="661"/>
      <c r="AO9" s="697"/>
      <c r="AP9" s="654" t="s">
        <v>246</v>
      </c>
      <c r="AQ9" s="655"/>
      <c r="AR9" s="655"/>
      <c r="AS9" s="655"/>
      <c r="AT9" s="655"/>
      <c r="AU9" s="655"/>
      <c r="AV9" s="655"/>
      <c r="AW9" s="655"/>
      <c r="AX9" s="655"/>
      <c r="AY9" s="655"/>
      <c r="AZ9" s="655"/>
      <c r="BA9" s="655"/>
      <c r="BB9" s="655"/>
      <c r="BC9" s="655"/>
      <c r="BD9" s="655"/>
      <c r="BE9" s="655"/>
      <c r="BF9" s="656"/>
      <c r="BG9" s="657">
        <v>4195051</v>
      </c>
      <c r="BH9" s="658"/>
      <c r="BI9" s="658"/>
      <c r="BJ9" s="658"/>
      <c r="BK9" s="658"/>
      <c r="BL9" s="658"/>
      <c r="BM9" s="658"/>
      <c r="BN9" s="659"/>
      <c r="BO9" s="695">
        <v>31.5</v>
      </c>
      <c r="BP9" s="695"/>
      <c r="BQ9" s="695"/>
      <c r="BR9" s="695"/>
      <c r="BS9" s="696" t="s">
        <v>140</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4751532</v>
      </c>
      <c r="CS9" s="658"/>
      <c r="CT9" s="658"/>
      <c r="CU9" s="658"/>
      <c r="CV9" s="658"/>
      <c r="CW9" s="658"/>
      <c r="CX9" s="658"/>
      <c r="CY9" s="659"/>
      <c r="CZ9" s="695">
        <v>7.9</v>
      </c>
      <c r="DA9" s="695"/>
      <c r="DB9" s="695"/>
      <c r="DC9" s="695"/>
      <c r="DD9" s="663">
        <v>28907</v>
      </c>
      <c r="DE9" s="658"/>
      <c r="DF9" s="658"/>
      <c r="DG9" s="658"/>
      <c r="DH9" s="658"/>
      <c r="DI9" s="658"/>
      <c r="DJ9" s="658"/>
      <c r="DK9" s="658"/>
      <c r="DL9" s="658"/>
      <c r="DM9" s="658"/>
      <c r="DN9" s="658"/>
      <c r="DO9" s="658"/>
      <c r="DP9" s="659"/>
      <c r="DQ9" s="663">
        <v>3562151</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140</v>
      </c>
      <c r="AA10" s="695"/>
      <c r="AB10" s="695"/>
      <c r="AC10" s="695"/>
      <c r="AD10" s="696" t="s">
        <v>178</v>
      </c>
      <c r="AE10" s="696"/>
      <c r="AF10" s="696"/>
      <c r="AG10" s="696"/>
      <c r="AH10" s="696"/>
      <c r="AI10" s="696"/>
      <c r="AJ10" s="696"/>
      <c r="AK10" s="696"/>
      <c r="AL10" s="660" t="s">
        <v>140</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344598</v>
      </c>
      <c r="BH10" s="658"/>
      <c r="BI10" s="658"/>
      <c r="BJ10" s="658"/>
      <c r="BK10" s="658"/>
      <c r="BL10" s="658"/>
      <c r="BM10" s="658"/>
      <c r="BN10" s="659"/>
      <c r="BO10" s="695">
        <v>2.6</v>
      </c>
      <c r="BP10" s="695"/>
      <c r="BQ10" s="695"/>
      <c r="BR10" s="695"/>
      <c r="BS10" s="696" t="s">
        <v>140</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107613</v>
      </c>
      <c r="CS10" s="658"/>
      <c r="CT10" s="658"/>
      <c r="CU10" s="658"/>
      <c r="CV10" s="658"/>
      <c r="CW10" s="658"/>
      <c r="CX10" s="658"/>
      <c r="CY10" s="659"/>
      <c r="CZ10" s="695">
        <v>0.2</v>
      </c>
      <c r="DA10" s="695"/>
      <c r="DB10" s="695"/>
      <c r="DC10" s="695"/>
      <c r="DD10" s="663">
        <v>10647</v>
      </c>
      <c r="DE10" s="658"/>
      <c r="DF10" s="658"/>
      <c r="DG10" s="658"/>
      <c r="DH10" s="658"/>
      <c r="DI10" s="658"/>
      <c r="DJ10" s="658"/>
      <c r="DK10" s="658"/>
      <c r="DL10" s="658"/>
      <c r="DM10" s="658"/>
      <c r="DN10" s="658"/>
      <c r="DO10" s="658"/>
      <c r="DP10" s="659"/>
      <c r="DQ10" s="663">
        <v>48263</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2626967</v>
      </c>
      <c r="S11" s="658"/>
      <c r="T11" s="658"/>
      <c r="U11" s="658"/>
      <c r="V11" s="658"/>
      <c r="W11" s="658"/>
      <c r="X11" s="658"/>
      <c r="Y11" s="659"/>
      <c r="Z11" s="660">
        <v>4.2</v>
      </c>
      <c r="AA11" s="661"/>
      <c r="AB11" s="661"/>
      <c r="AC11" s="662"/>
      <c r="AD11" s="663">
        <v>2626967</v>
      </c>
      <c r="AE11" s="658"/>
      <c r="AF11" s="658"/>
      <c r="AG11" s="658"/>
      <c r="AH11" s="658"/>
      <c r="AI11" s="658"/>
      <c r="AJ11" s="658"/>
      <c r="AK11" s="659"/>
      <c r="AL11" s="660">
        <v>8.9</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590320</v>
      </c>
      <c r="BH11" s="658"/>
      <c r="BI11" s="658"/>
      <c r="BJ11" s="658"/>
      <c r="BK11" s="658"/>
      <c r="BL11" s="658"/>
      <c r="BM11" s="658"/>
      <c r="BN11" s="659"/>
      <c r="BO11" s="695">
        <v>4.4000000000000004</v>
      </c>
      <c r="BP11" s="695"/>
      <c r="BQ11" s="695"/>
      <c r="BR11" s="695"/>
      <c r="BS11" s="696">
        <v>170931</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2253216</v>
      </c>
      <c r="CS11" s="658"/>
      <c r="CT11" s="658"/>
      <c r="CU11" s="658"/>
      <c r="CV11" s="658"/>
      <c r="CW11" s="658"/>
      <c r="CX11" s="658"/>
      <c r="CY11" s="659"/>
      <c r="CZ11" s="695">
        <v>3.7</v>
      </c>
      <c r="DA11" s="695"/>
      <c r="DB11" s="695"/>
      <c r="DC11" s="695"/>
      <c r="DD11" s="663">
        <v>455886</v>
      </c>
      <c r="DE11" s="658"/>
      <c r="DF11" s="658"/>
      <c r="DG11" s="658"/>
      <c r="DH11" s="658"/>
      <c r="DI11" s="658"/>
      <c r="DJ11" s="658"/>
      <c r="DK11" s="658"/>
      <c r="DL11" s="658"/>
      <c r="DM11" s="658"/>
      <c r="DN11" s="658"/>
      <c r="DO11" s="658"/>
      <c r="DP11" s="659"/>
      <c r="DQ11" s="663">
        <v>1032850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5819</v>
      </c>
      <c r="S12" s="658"/>
      <c r="T12" s="658"/>
      <c r="U12" s="658"/>
      <c r="V12" s="658"/>
      <c r="W12" s="658"/>
      <c r="X12" s="658"/>
      <c r="Y12" s="659"/>
      <c r="Z12" s="695">
        <v>0</v>
      </c>
      <c r="AA12" s="695"/>
      <c r="AB12" s="695"/>
      <c r="AC12" s="695"/>
      <c r="AD12" s="696">
        <v>5819</v>
      </c>
      <c r="AE12" s="696"/>
      <c r="AF12" s="696"/>
      <c r="AG12" s="696"/>
      <c r="AH12" s="696"/>
      <c r="AI12" s="696"/>
      <c r="AJ12" s="696"/>
      <c r="AK12" s="696"/>
      <c r="AL12" s="660">
        <v>0</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6089215</v>
      </c>
      <c r="BH12" s="658"/>
      <c r="BI12" s="658"/>
      <c r="BJ12" s="658"/>
      <c r="BK12" s="658"/>
      <c r="BL12" s="658"/>
      <c r="BM12" s="658"/>
      <c r="BN12" s="659"/>
      <c r="BO12" s="695">
        <v>45.7</v>
      </c>
      <c r="BP12" s="695"/>
      <c r="BQ12" s="695"/>
      <c r="BR12" s="695"/>
      <c r="BS12" s="696" t="s">
        <v>140</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3511825</v>
      </c>
      <c r="CS12" s="658"/>
      <c r="CT12" s="658"/>
      <c r="CU12" s="658"/>
      <c r="CV12" s="658"/>
      <c r="CW12" s="658"/>
      <c r="CX12" s="658"/>
      <c r="CY12" s="659"/>
      <c r="CZ12" s="695">
        <v>5.8</v>
      </c>
      <c r="DA12" s="695"/>
      <c r="DB12" s="695"/>
      <c r="DC12" s="695"/>
      <c r="DD12" s="663">
        <v>300864</v>
      </c>
      <c r="DE12" s="658"/>
      <c r="DF12" s="658"/>
      <c r="DG12" s="658"/>
      <c r="DH12" s="658"/>
      <c r="DI12" s="658"/>
      <c r="DJ12" s="658"/>
      <c r="DK12" s="658"/>
      <c r="DL12" s="658"/>
      <c r="DM12" s="658"/>
      <c r="DN12" s="658"/>
      <c r="DO12" s="658"/>
      <c r="DP12" s="659"/>
      <c r="DQ12" s="663">
        <v>1137118</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140</v>
      </c>
      <c r="AA13" s="695"/>
      <c r="AB13" s="695"/>
      <c r="AC13" s="695"/>
      <c r="AD13" s="696" t="s">
        <v>238</v>
      </c>
      <c r="AE13" s="696"/>
      <c r="AF13" s="696"/>
      <c r="AG13" s="696"/>
      <c r="AH13" s="696"/>
      <c r="AI13" s="696"/>
      <c r="AJ13" s="696"/>
      <c r="AK13" s="696"/>
      <c r="AL13" s="660" t="s">
        <v>140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6030726</v>
      </c>
      <c r="BH13" s="658"/>
      <c r="BI13" s="658"/>
      <c r="BJ13" s="658"/>
      <c r="BK13" s="658"/>
      <c r="BL13" s="658"/>
      <c r="BM13" s="658"/>
      <c r="BN13" s="659"/>
      <c r="BO13" s="695">
        <v>45.2</v>
      </c>
      <c r="BP13" s="695"/>
      <c r="BQ13" s="695"/>
      <c r="BR13" s="695"/>
      <c r="BS13" s="696" t="s">
        <v>178</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6804546</v>
      </c>
      <c r="CS13" s="658"/>
      <c r="CT13" s="658"/>
      <c r="CU13" s="658"/>
      <c r="CV13" s="658"/>
      <c r="CW13" s="658"/>
      <c r="CX13" s="658"/>
      <c r="CY13" s="659"/>
      <c r="CZ13" s="695">
        <v>11.3</v>
      </c>
      <c r="DA13" s="695"/>
      <c r="DB13" s="695"/>
      <c r="DC13" s="695"/>
      <c r="DD13" s="663">
        <v>2793821</v>
      </c>
      <c r="DE13" s="658"/>
      <c r="DF13" s="658"/>
      <c r="DG13" s="658"/>
      <c r="DH13" s="658"/>
      <c r="DI13" s="658"/>
      <c r="DJ13" s="658"/>
      <c r="DK13" s="658"/>
      <c r="DL13" s="658"/>
      <c r="DM13" s="658"/>
      <c r="DN13" s="658"/>
      <c r="DO13" s="658"/>
      <c r="DP13" s="659"/>
      <c r="DQ13" s="663">
        <v>3972098</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594</v>
      </c>
      <c r="S14" s="658"/>
      <c r="T14" s="658"/>
      <c r="U14" s="658"/>
      <c r="V14" s="658"/>
      <c r="W14" s="658"/>
      <c r="X14" s="658"/>
      <c r="Y14" s="659"/>
      <c r="Z14" s="695">
        <v>0</v>
      </c>
      <c r="AA14" s="695"/>
      <c r="AB14" s="695"/>
      <c r="AC14" s="695"/>
      <c r="AD14" s="696">
        <v>594</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386046</v>
      </c>
      <c r="BH14" s="658"/>
      <c r="BI14" s="658"/>
      <c r="BJ14" s="658"/>
      <c r="BK14" s="658"/>
      <c r="BL14" s="658"/>
      <c r="BM14" s="658"/>
      <c r="BN14" s="659"/>
      <c r="BO14" s="695">
        <v>2.9</v>
      </c>
      <c r="BP14" s="695"/>
      <c r="BQ14" s="695"/>
      <c r="BR14" s="695"/>
      <c r="BS14" s="696" t="s">
        <v>238</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1930605</v>
      </c>
      <c r="CS14" s="658"/>
      <c r="CT14" s="658"/>
      <c r="CU14" s="658"/>
      <c r="CV14" s="658"/>
      <c r="CW14" s="658"/>
      <c r="CX14" s="658"/>
      <c r="CY14" s="659"/>
      <c r="CZ14" s="695">
        <v>3.2</v>
      </c>
      <c r="DA14" s="695"/>
      <c r="DB14" s="695"/>
      <c r="DC14" s="695"/>
      <c r="DD14" s="663">
        <v>456376</v>
      </c>
      <c r="DE14" s="658"/>
      <c r="DF14" s="658"/>
      <c r="DG14" s="658"/>
      <c r="DH14" s="658"/>
      <c r="DI14" s="658"/>
      <c r="DJ14" s="658"/>
      <c r="DK14" s="658"/>
      <c r="DL14" s="658"/>
      <c r="DM14" s="658"/>
      <c r="DN14" s="658"/>
      <c r="DO14" s="658"/>
      <c r="DP14" s="659"/>
      <c r="DQ14" s="663">
        <v>1457649</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178</v>
      </c>
      <c r="S15" s="658"/>
      <c r="T15" s="658"/>
      <c r="U15" s="658"/>
      <c r="V15" s="658"/>
      <c r="W15" s="658"/>
      <c r="X15" s="658"/>
      <c r="Y15" s="659"/>
      <c r="Z15" s="695" t="s">
        <v>178</v>
      </c>
      <c r="AA15" s="695"/>
      <c r="AB15" s="695"/>
      <c r="AC15" s="695"/>
      <c r="AD15" s="696" t="s">
        <v>140</v>
      </c>
      <c r="AE15" s="696"/>
      <c r="AF15" s="696"/>
      <c r="AG15" s="696"/>
      <c r="AH15" s="696"/>
      <c r="AI15" s="696"/>
      <c r="AJ15" s="696"/>
      <c r="AK15" s="696"/>
      <c r="AL15" s="660" t="s">
        <v>140</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681443</v>
      </c>
      <c r="BH15" s="658"/>
      <c r="BI15" s="658"/>
      <c r="BJ15" s="658"/>
      <c r="BK15" s="658"/>
      <c r="BL15" s="658"/>
      <c r="BM15" s="658"/>
      <c r="BN15" s="659"/>
      <c r="BO15" s="695">
        <v>5.0999999999999996</v>
      </c>
      <c r="BP15" s="695"/>
      <c r="BQ15" s="695"/>
      <c r="BR15" s="695"/>
      <c r="BS15" s="696" t="s">
        <v>238</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5129396</v>
      </c>
      <c r="CS15" s="658"/>
      <c r="CT15" s="658"/>
      <c r="CU15" s="658"/>
      <c r="CV15" s="658"/>
      <c r="CW15" s="658"/>
      <c r="CX15" s="658"/>
      <c r="CY15" s="659"/>
      <c r="CZ15" s="695">
        <v>8.5</v>
      </c>
      <c r="DA15" s="695"/>
      <c r="DB15" s="695"/>
      <c r="DC15" s="695"/>
      <c r="DD15" s="663">
        <v>1217750</v>
      </c>
      <c r="DE15" s="658"/>
      <c r="DF15" s="658"/>
      <c r="DG15" s="658"/>
      <c r="DH15" s="658"/>
      <c r="DI15" s="658"/>
      <c r="DJ15" s="658"/>
      <c r="DK15" s="658"/>
      <c r="DL15" s="658"/>
      <c r="DM15" s="658"/>
      <c r="DN15" s="658"/>
      <c r="DO15" s="658"/>
      <c r="DP15" s="659"/>
      <c r="DQ15" s="663">
        <v>3533384</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35099</v>
      </c>
      <c r="S16" s="658"/>
      <c r="T16" s="658"/>
      <c r="U16" s="658"/>
      <c r="V16" s="658"/>
      <c r="W16" s="658"/>
      <c r="X16" s="658"/>
      <c r="Y16" s="659"/>
      <c r="Z16" s="695">
        <v>0.1</v>
      </c>
      <c r="AA16" s="695"/>
      <c r="AB16" s="695"/>
      <c r="AC16" s="695"/>
      <c r="AD16" s="696">
        <v>35099</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v>124</v>
      </c>
      <c r="BH16" s="658"/>
      <c r="BI16" s="658"/>
      <c r="BJ16" s="658"/>
      <c r="BK16" s="658"/>
      <c r="BL16" s="658"/>
      <c r="BM16" s="658"/>
      <c r="BN16" s="659"/>
      <c r="BO16" s="695">
        <v>0</v>
      </c>
      <c r="BP16" s="695"/>
      <c r="BQ16" s="695"/>
      <c r="BR16" s="695"/>
      <c r="BS16" s="696" t="s">
        <v>238</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140</v>
      </c>
      <c r="CS16" s="658"/>
      <c r="CT16" s="658"/>
      <c r="CU16" s="658"/>
      <c r="CV16" s="658"/>
      <c r="CW16" s="658"/>
      <c r="CX16" s="658"/>
      <c r="CY16" s="659"/>
      <c r="CZ16" s="695" t="s">
        <v>140</v>
      </c>
      <c r="DA16" s="695"/>
      <c r="DB16" s="695"/>
      <c r="DC16" s="695"/>
      <c r="DD16" s="663" t="s">
        <v>238</v>
      </c>
      <c r="DE16" s="658"/>
      <c r="DF16" s="658"/>
      <c r="DG16" s="658"/>
      <c r="DH16" s="658"/>
      <c r="DI16" s="658"/>
      <c r="DJ16" s="658"/>
      <c r="DK16" s="658"/>
      <c r="DL16" s="658"/>
      <c r="DM16" s="658"/>
      <c r="DN16" s="658"/>
      <c r="DO16" s="658"/>
      <c r="DP16" s="659"/>
      <c r="DQ16" s="663" t="s">
        <v>140</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190915</v>
      </c>
      <c r="S17" s="658"/>
      <c r="T17" s="658"/>
      <c r="U17" s="658"/>
      <c r="V17" s="658"/>
      <c r="W17" s="658"/>
      <c r="X17" s="658"/>
      <c r="Y17" s="659"/>
      <c r="Z17" s="695">
        <v>0.3</v>
      </c>
      <c r="AA17" s="695"/>
      <c r="AB17" s="695"/>
      <c r="AC17" s="695"/>
      <c r="AD17" s="696">
        <v>190915</v>
      </c>
      <c r="AE17" s="696"/>
      <c r="AF17" s="696"/>
      <c r="AG17" s="696"/>
      <c r="AH17" s="696"/>
      <c r="AI17" s="696"/>
      <c r="AJ17" s="696"/>
      <c r="AK17" s="696"/>
      <c r="AL17" s="660">
        <v>0.6</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140</v>
      </c>
      <c r="BH17" s="658"/>
      <c r="BI17" s="658"/>
      <c r="BJ17" s="658"/>
      <c r="BK17" s="658"/>
      <c r="BL17" s="658"/>
      <c r="BM17" s="658"/>
      <c r="BN17" s="659"/>
      <c r="BO17" s="695" t="s">
        <v>140</v>
      </c>
      <c r="BP17" s="695"/>
      <c r="BQ17" s="695"/>
      <c r="BR17" s="695"/>
      <c r="BS17" s="696" t="s">
        <v>238</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7980752</v>
      </c>
      <c r="CS17" s="658"/>
      <c r="CT17" s="658"/>
      <c r="CU17" s="658"/>
      <c r="CV17" s="658"/>
      <c r="CW17" s="658"/>
      <c r="CX17" s="658"/>
      <c r="CY17" s="659"/>
      <c r="CZ17" s="695">
        <v>13.3</v>
      </c>
      <c r="DA17" s="695"/>
      <c r="DB17" s="695"/>
      <c r="DC17" s="695"/>
      <c r="DD17" s="663" t="s">
        <v>140</v>
      </c>
      <c r="DE17" s="658"/>
      <c r="DF17" s="658"/>
      <c r="DG17" s="658"/>
      <c r="DH17" s="658"/>
      <c r="DI17" s="658"/>
      <c r="DJ17" s="658"/>
      <c r="DK17" s="658"/>
      <c r="DL17" s="658"/>
      <c r="DM17" s="658"/>
      <c r="DN17" s="658"/>
      <c r="DO17" s="658"/>
      <c r="DP17" s="659"/>
      <c r="DQ17" s="663">
        <v>7145706</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83491</v>
      </c>
      <c r="S18" s="658"/>
      <c r="T18" s="658"/>
      <c r="U18" s="658"/>
      <c r="V18" s="658"/>
      <c r="W18" s="658"/>
      <c r="X18" s="658"/>
      <c r="Y18" s="659"/>
      <c r="Z18" s="695">
        <v>0.1</v>
      </c>
      <c r="AA18" s="695"/>
      <c r="AB18" s="695"/>
      <c r="AC18" s="695"/>
      <c r="AD18" s="696">
        <v>83491</v>
      </c>
      <c r="AE18" s="696"/>
      <c r="AF18" s="696"/>
      <c r="AG18" s="696"/>
      <c r="AH18" s="696"/>
      <c r="AI18" s="696"/>
      <c r="AJ18" s="696"/>
      <c r="AK18" s="696"/>
      <c r="AL18" s="660">
        <v>0.3</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178</v>
      </c>
      <c r="BH18" s="658"/>
      <c r="BI18" s="658"/>
      <c r="BJ18" s="658"/>
      <c r="BK18" s="658"/>
      <c r="BL18" s="658"/>
      <c r="BM18" s="658"/>
      <c r="BN18" s="659"/>
      <c r="BO18" s="695" t="s">
        <v>140</v>
      </c>
      <c r="BP18" s="695"/>
      <c r="BQ18" s="695"/>
      <c r="BR18" s="695"/>
      <c r="BS18" s="696" t="s">
        <v>238</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v>122138</v>
      </c>
      <c r="CS18" s="658"/>
      <c r="CT18" s="658"/>
      <c r="CU18" s="658"/>
      <c r="CV18" s="658"/>
      <c r="CW18" s="658"/>
      <c r="CX18" s="658"/>
      <c r="CY18" s="659"/>
      <c r="CZ18" s="695">
        <v>0.2</v>
      </c>
      <c r="DA18" s="695"/>
      <c r="DB18" s="695"/>
      <c r="DC18" s="695"/>
      <c r="DD18" s="663" t="s">
        <v>140</v>
      </c>
      <c r="DE18" s="658"/>
      <c r="DF18" s="658"/>
      <c r="DG18" s="658"/>
      <c r="DH18" s="658"/>
      <c r="DI18" s="658"/>
      <c r="DJ18" s="658"/>
      <c r="DK18" s="658"/>
      <c r="DL18" s="658"/>
      <c r="DM18" s="658"/>
      <c r="DN18" s="658"/>
      <c r="DO18" s="658"/>
      <c r="DP18" s="659"/>
      <c r="DQ18" s="663">
        <v>122138</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80430</v>
      </c>
      <c r="S19" s="658"/>
      <c r="T19" s="658"/>
      <c r="U19" s="658"/>
      <c r="V19" s="658"/>
      <c r="W19" s="658"/>
      <c r="X19" s="658"/>
      <c r="Y19" s="659"/>
      <c r="Z19" s="695">
        <v>0.1</v>
      </c>
      <c r="AA19" s="695"/>
      <c r="AB19" s="695"/>
      <c r="AC19" s="695"/>
      <c r="AD19" s="696">
        <v>80430</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863498</v>
      </c>
      <c r="BH19" s="658"/>
      <c r="BI19" s="658"/>
      <c r="BJ19" s="658"/>
      <c r="BK19" s="658"/>
      <c r="BL19" s="658"/>
      <c r="BM19" s="658"/>
      <c r="BN19" s="659"/>
      <c r="BO19" s="695">
        <v>6.5</v>
      </c>
      <c r="BP19" s="695"/>
      <c r="BQ19" s="695"/>
      <c r="BR19" s="695"/>
      <c r="BS19" s="696" t="s">
        <v>238</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178</v>
      </c>
      <c r="CS19" s="658"/>
      <c r="CT19" s="658"/>
      <c r="CU19" s="658"/>
      <c r="CV19" s="658"/>
      <c r="CW19" s="658"/>
      <c r="CX19" s="658"/>
      <c r="CY19" s="659"/>
      <c r="CZ19" s="695" t="s">
        <v>140</v>
      </c>
      <c r="DA19" s="695"/>
      <c r="DB19" s="695"/>
      <c r="DC19" s="695"/>
      <c r="DD19" s="663" t="s">
        <v>238</v>
      </c>
      <c r="DE19" s="658"/>
      <c r="DF19" s="658"/>
      <c r="DG19" s="658"/>
      <c r="DH19" s="658"/>
      <c r="DI19" s="658"/>
      <c r="DJ19" s="658"/>
      <c r="DK19" s="658"/>
      <c r="DL19" s="658"/>
      <c r="DM19" s="658"/>
      <c r="DN19" s="658"/>
      <c r="DO19" s="658"/>
      <c r="DP19" s="659"/>
      <c r="DQ19" s="663" t="s">
        <v>238</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3061</v>
      </c>
      <c r="S20" s="658"/>
      <c r="T20" s="658"/>
      <c r="U20" s="658"/>
      <c r="V20" s="658"/>
      <c r="W20" s="658"/>
      <c r="X20" s="658"/>
      <c r="Y20" s="659"/>
      <c r="Z20" s="695">
        <v>0</v>
      </c>
      <c r="AA20" s="695"/>
      <c r="AB20" s="695"/>
      <c r="AC20" s="695"/>
      <c r="AD20" s="696">
        <v>3061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863498</v>
      </c>
      <c r="BH20" s="658"/>
      <c r="BI20" s="658"/>
      <c r="BJ20" s="658"/>
      <c r="BK20" s="658"/>
      <c r="BL20" s="658"/>
      <c r="BM20" s="658"/>
      <c r="BN20" s="659"/>
      <c r="BO20" s="695">
        <v>6.5</v>
      </c>
      <c r="BP20" s="695"/>
      <c r="BQ20" s="695"/>
      <c r="BR20" s="695"/>
      <c r="BS20" s="696" t="s">
        <v>238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60128141</v>
      </c>
      <c r="CS20" s="658"/>
      <c r="CT20" s="658"/>
      <c r="CU20" s="658"/>
      <c r="CV20" s="658"/>
      <c r="CW20" s="658"/>
      <c r="CX20" s="658"/>
      <c r="CY20" s="659"/>
      <c r="CZ20" s="695">
        <v>100</v>
      </c>
      <c r="DA20" s="695"/>
      <c r="DB20" s="695"/>
      <c r="DC20" s="695"/>
      <c r="DD20" s="663">
        <v>5610983</v>
      </c>
      <c r="DE20" s="658"/>
      <c r="DF20" s="658"/>
      <c r="DG20" s="658"/>
      <c r="DH20" s="658"/>
      <c r="DI20" s="658"/>
      <c r="DJ20" s="658"/>
      <c r="DK20" s="658"/>
      <c r="DL20" s="658"/>
      <c r="DM20" s="658"/>
      <c r="DN20" s="658"/>
      <c r="DO20" s="658"/>
      <c r="DP20" s="659"/>
      <c r="DQ20" s="663">
        <v>36052512</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14640635</v>
      </c>
      <c r="S21" s="658"/>
      <c r="T21" s="658"/>
      <c r="U21" s="658"/>
      <c r="V21" s="658"/>
      <c r="W21" s="658"/>
      <c r="X21" s="658"/>
      <c r="Y21" s="659"/>
      <c r="Z21" s="695">
        <v>23.7</v>
      </c>
      <c r="AA21" s="695"/>
      <c r="AB21" s="695"/>
      <c r="AC21" s="695"/>
      <c r="AD21" s="696">
        <v>13309857</v>
      </c>
      <c r="AE21" s="696"/>
      <c r="AF21" s="696"/>
      <c r="AG21" s="696"/>
      <c r="AH21" s="696"/>
      <c r="AI21" s="696"/>
      <c r="AJ21" s="696"/>
      <c r="AK21" s="696"/>
      <c r="AL21" s="660">
        <v>45.2</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19687</v>
      </c>
      <c r="BH21" s="658"/>
      <c r="BI21" s="658"/>
      <c r="BJ21" s="658"/>
      <c r="BK21" s="658"/>
      <c r="BL21" s="658"/>
      <c r="BM21" s="658"/>
      <c r="BN21" s="659"/>
      <c r="BO21" s="695">
        <v>0.1</v>
      </c>
      <c r="BP21" s="695"/>
      <c r="BQ21" s="695"/>
      <c r="BR21" s="695"/>
      <c r="BS21" s="696" t="s">
        <v>140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13309857</v>
      </c>
      <c r="S22" s="658"/>
      <c r="T22" s="658"/>
      <c r="U22" s="658"/>
      <c r="V22" s="658"/>
      <c r="W22" s="658"/>
      <c r="X22" s="658"/>
      <c r="Y22" s="659"/>
      <c r="Z22" s="695">
        <v>21.5</v>
      </c>
      <c r="AA22" s="695"/>
      <c r="AB22" s="695"/>
      <c r="AC22" s="695"/>
      <c r="AD22" s="696">
        <v>13309857</v>
      </c>
      <c r="AE22" s="696"/>
      <c r="AF22" s="696"/>
      <c r="AG22" s="696"/>
      <c r="AH22" s="696"/>
      <c r="AI22" s="696"/>
      <c r="AJ22" s="696"/>
      <c r="AK22" s="696"/>
      <c r="AL22" s="660">
        <v>45.2</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140</v>
      </c>
      <c r="BH22" s="658"/>
      <c r="BI22" s="658"/>
      <c r="BJ22" s="658"/>
      <c r="BK22" s="658"/>
      <c r="BL22" s="658"/>
      <c r="BM22" s="658"/>
      <c r="BN22" s="659"/>
      <c r="BO22" s="695" t="s">
        <v>238</v>
      </c>
      <c r="BP22" s="695"/>
      <c r="BQ22" s="695"/>
      <c r="BR22" s="695"/>
      <c r="BS22" s="696" t="s">
        <v>238</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1330778</v>
      </c>
      <c r="S23" s="658"/>
      <c r="T23" s="658"/>
      <c r="U23" s="658"/>
      <c r="V23" s="658"/>
      <c r="W23" s="658"/>
      <c r="X23" s="658"/>
      <c r="Y23" s="659"/>
      <c r="Z23" s="695">
        <v>2.2000000000000002</v>
      </c>
      <c r="AA23" s="695"/>
      <c r="AB23" s="695"/>
      <c r="AC23" s="695"/>
      <c r="AD23" s="696" t="s">
        <v>238</v>
      </c>
      <c r="AE23" s="696"/>
      <c r="AF23" s="696"/>
      <c r="AG23" s="696"/>
      <c r="AH23" s="696"/>
      <c r="AI23" s="696"/>
      <c r="AJ23" s="696"/>
      <c r="AK23" s="696"/>
      <c r="AL23" s="660" t="s">
        <v>140</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843811</v>
      </c>
      <c r="BH23" s="658"/>
      <c r="BI23" s="658"/>
      <c r="BJ23" s="658"/>
      <c r="BK23" s="658"/>
      <c r="BL23" s="658"/>
      <c r="BM23" s="658"/>
      <c r="BN23" s="659"/>
      <c r="BO23" s="695">
        <v>6.3</v>
      </c>
      <c r="BP23" s="695"/>
      <c r="BQ23" s="695"/>
      <c r="BR23" s="695"/>
      <c r="BS23" s="696" t="s">
        <v>238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178</v>
      </c>
      <c r="S24" s="658"/>
      <c r="T24" s="658"/>
      <c r="U24" s="658"/>
      <c r="V24" s="658"/>
      <c r="W24" s="658"/>
      <c r="X24" s="658"/>
      <c r="Y24" s="659"/>
      <c r="Z24" s="695" t="s">
        <v>178</v>
      </c>
      <c r="AA24" s="695"/>
      <c r="AB24" s="695"/>
      <c r="AC24" s="695"/>
      <c r="AD24" s="696" t="s">
        <v>178</v>
      </c>
      <c r="AE24" s="696"/>
      <c r="AF24" s="696"/>
      <c r="AG24" s="696"/>
      <c r="AH24" s="696"/>
      <c r="AI24" s="696"/>
      <c r="AJ24" s="696"/>
      <c r="AK24" s="696"/>
      <c r="AL24" s="660" t="s">
        <v>238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24717700</v>
      </c>
      <c r="CS24" s="713"/>
      <c r="CT24" s="713"/>
      <c r="CU24" s="713"/>
      <c r="CV24" s="713"/>
      <c r="CW24" s="713"/>
      <c r="CX24" s="713"/>
      <c r="CY24" s="738"/>
      <c r="CZ24" s="739">
        <v>41.1</v>
      </c>
      <c r="DA24" s="721"/>
      <c r="DB24" s="721"/>
      <c r="DC24" s="741"/>
      <c r="DD24" s="737">
        <v>15899900</v>
      </c>
      <c r="DE24" s="713"/>
      <c r="DF24" s="713"/>
      <c r="DG24" s="713"/>
      <c r="DH24" s="713"/>
      <c r="DI24" s="713"/>
      <c r="DJ24" s="713"/>
      <c r="DK24" s="738"/>
      <c r="DL24" s="737">
        <v>14593855</v>
      </c>
      <c r="DM24" s="713"/>
      <c r="DN24" s="713"/>
      <c r="DO24" s="713"/>
      <c r="DP24" s="713"/>
      <c r="DQ24" s="713"/>
      <c r="DR24" s="713"/>
      <c r="DS24" s="713"/>
      <c r="DT24" s="713"/>
      <c r="DU24" s="713"/>
      <c r="DV24" s="738"/>
      <c r="DW24" s="739">
        <v>49.6</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31450420</v>
      </c>
      <c r="S25" s="658"/>
      <c r="T25" s="658"/>
      <c r="U25" s="658"/>
      <c r="V25" s="658"/>
      <c r="W25" s="658"/>
      <c r="X25" s="658"/>
      <c r="Y25" s="659"/>
      <c r="Z25" s="695">
        <v>50.9</v>
      </c>
      <c r="AA25" s="695"/>
      <c r="AB25" s="695"/>
      <c r="AC25" s="695"/>
      <c r="AD25" s="696">
        <v>29275831</v>
      </c>
      <c r="AE25" s="696"/>
      <c r="AF25" s="696"/>
      <c r="AG25" s="696"/>
      <c r="AH25" s="696"/>
      <c r="AI25" s="696"/>
      <c r="AJ25" s="696"/>
      <c r="AK25" s="696"/>
      <c r="AL25" s="660">
        <v>99.5</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140</v>
      </c>
      <c r="BH25" s="658"/>
      <c r="BI25" s="658"/>
      <c r="BJ25" s="658"/>
      <c r="BK25" s="658"/>
      <c r="BL25" s="658"/>
      <c r="BM25" s="658"/>
      <c r="BN25" s="659"/>
      <c r="BO25" s="695" t="s">
        <v>238</v>
      </c>
      <c r="BP25" s="695"/>
      <c r="BQ25" s="695"/>
      <c r="BR25" s="695"/>
      <c r="BS25" s="696" t="s">
        <v>140</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7085405</v>
      </c>
      <c r="CS25" s="670"/>
      <c r="CT25" s="670"/>
      <c r="CU25" s="670"/>
      <c r="CV25" s="670"/>
      <c r="CW25" s="670"/>
      <c r="CX25" s="670"/>
      <c r="CY25" s="671"/>
      <c r="CZ25" s="660">
        <v>11.8</v>
      </c>
      <c r="DA25" s="672"/>
      <c r="DB25" s="672"/>
      <c r="DC25" s="673"/>
      <c r="DD25" s="663">
        <v>6548028</v>
      </c>
      <c r="DE25" s="670"/>
      <c r="DF25" s="670"/>
      <c r="DG25" s="670"/>
      <c r="DH25" s="670"/>
      <c r="DI25" s="670"/>
      <c r="DJ25" s="670"/>
      <c r="DK25" s="671"/>
      <c r="DL25" s="663">
        <v>6014424</v>
      </c>
      <c r="DM25" s="670"/>
      <c r="DN25" s="670"/>
      <c r="DO25" s="670"/>
      <c r="DP25" s="670"/>
      <c r="DQ25" s="670"/>
      <c r="DR25" s="670"/>
      <c r="DS25" s="670"/>
      <c r="DT25" s="670"/>
      <c r="DU25" s="670"/>
      <c r="DV25" s="671"/>
      <c r="DW25" s="660">
        <v>20.399999999999999</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15012</v>
      </c>
      <c r="S26" s="658"/>
      <c r="T26" s="658"/>
      <c r="U26" s="658"/>
      <c r="V26" s="658"/>
      <c r="W26" s="658"/>
      <c r="X26" s="658"/>
      <c r="Y26" s="659"/>
      <c r="Z26" s="695">
        <v>0</v>
      </c>
      <c r="AA26" s="695"/>
      <c r="AB26" s="695"/>
      <c r="AC26" s="695"/>
      <c r="AD26" s="696">
        <v>15012</v>
      </c>
      <c r="AE26" s="696"/>
      <c r="AF26" s="696"/>
      <c r="AG26" s="696"/>
      <c r="AH26" s="696"/>
      <c r="AI26" s="696"/>
      <c r="AJ26" s="696"/>
      <c r="AK26" s="696"/>
      <c r="AL26" s="660">
        <v>0.1</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140</v>
      </c>
      <c r="BH26" s="658"/>
      <c r="BI26" s="658"/>
      <c r="BJ26" s="658"/>
      <c r="BK26" s="658"/>
      <c r="BL26" s="658"/>
      <c r="BM26" s="658"/>
      <c r="BN26" s="659"/>
      <c r="BO26" s="695" t="s">
        <v>238</v>
      </c>
      <c r="BP26" s="695"/>
      <c r="BQ26" s="695"/>
      <c r="BR26" s="695"/>
      <c r="BS26" s="696" t="s">
        <v>140</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4198496</v>
      </c>
      <c r="CS26" s="658"/>
      <c r="CT26" s="658"/>
      <c r="CU26" s="658"/>
      <c r="CV26" s="658"/>
      <c r="CW26" s="658"/>
      <c r="CX26" s="658"/>
      <c r="CY26" s="659"/>
      <c r="CZ26" s="660">
        <v>7</v>
      </c>
      <c r="DA26" s="672"/>
      <c r="DB26" s="672"/>
      <c r="DC26" s="673"/>
      <c r="DD26" s="663">
        <v>3886234</v>
      </c>
      <c r="DE26" s="658"/>
      <c r="DF26" s="658"/>
      <c r="DG26" s="658"/>
      <c r="DH26" s="658"/>
      <c r="DI26" s="658"/>
      <c r="DJ26" s="658"/>
      <c r="DK26" s="659"/>
      <c r="DL26" s="663" t="s">
        <v>238</v>
      </c>
      <c r="DM26" s="658"/>
      <c r="DN26" s="658"/>
      <c r="DO26" s="658"/>
      <c r="DP26" s="658"/>
      <c r="DQ26" s="658"/>
      <c r="DR26" s="658"/>
      <c r="DS26" s="658"/>
      <c r="DT26" s="658"/>
      <c r="DU26" s="658"/>
      <c r="DV26" s="659"/>
      <c r="DW26" s="660" t="s">
        <v>238</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113951</v>
      </c>
      <c r="S27" s="658"/>
      <c r="T27" s="658"/>
      <c r="U27" s="658"/>
      <c r="V27" s="658"/>
      <c r="W27" s="658"/>
      <c r="X27" s="658"/>
      <c r="Y27" s="659"/>
      <c r="Z27" s="695">
        <v>0.2</v>
      </c>
      <c r="AA27" s="695"/>
      <c r="AB27" s="695"/>
      <c r="AC27" s="695"/>
      <c r="AD27" s="696" t="s">
        <v>140</v>
      </c>
      <c r="AE27" s="696"/>
      <c r="AF27" s="696"/>
      <c r="AG27" s="696"/>
      <c r="AH27" s="696"/>
      <c r="AI27" s="696"/>
      <c r="AJ27" s="696"/>
      <c r="AK27" s="696"/>
      <c r="AL27" s="660" t="s">
        <v>238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13328521</v>
      </c>
      <c r="BH27" s="658"/>
      <c r="BI27" s="658"/>
      <c r="BJ27" s="658"/>
      <c r="BK27" s="658"/>
      <c r="BL27" s="658"/>
      <c r="BM27" s="658"/>
      <c r="BN27" s="659"/>
      <c r="BO27" s="695">
        <v>100</v>
      </c>
      <c r="BP27" s="695"/>
      <c r="BQ27" s="695"/>
      <c r="BR27" s="695"/>
      <c r="BS27" s="696">
        <v>170931</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9651543</v>
      </c>
      <c r="CS27" s="670"/>
      <c r="CT27" s="670"/>
      <c r="CU27" s="670"/>
      <c r="CV27" s="670"/>
      <c r="CW27" s="670"/>
      <c r="CX27" s="670"/>
      <c r="CY27" s="671"/>
      <c r="CZ27" s="660">
        <v>16.100000000000001</v>
      </c>
      <c r="DA27" s="672"/>
      <c r="DB27" s="672"/>
      <c r="DC27" s="673"/>
      <c r="DD27" s="663">
        <v>2206166</v>
      </c>
      <c r="DE27" s="670"/>
      <c r="DF27" s="670"/>
      <c r="DG27" s="670"/>
      <c r="DH27" s="670"/>
      <c r="DI27" s="670"/>
      <c r="DJ27" s="670"/>
      <c r="DK27" s="671"/>
      <c r="DL27" s="663">
        <v>1865925</v>
      </c>
      <c r="DM27" s="670"/>
      <c r="DN27" s="670"/>
      <c r="DO27" s="670"/>
      <c r="DP27" s="670"/>
      <c r="DQ27" s="670"/>
      <c r="DR27" s="670"/>
      <c r="DS27" s="670"/>
      <c r="DT27" s="670"/>
      <c r="DU27" s="670"/>
      <c r="DV27" s="671"/>
      <c r="DW27" s="660">
        <v>6.3</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390533</v>
      </c>
      <c r="S28" s="658"/>
      <c r="T28" s="658"/>
      <c r="U28" s="658"/>
      <c r="V28" s="658"/>
      <c r="W28" s="658"/>
      <c r="X28" s="658"/>
      <c r="Y28" s="659"/>
      <c r="Z28" s="695">
        <v>0.6</v>
      </c>
      <c r="AA28" s="695"/>
      <c r="AB28" s="695"/>
      <c r="AC28" s="695"/>
      <c r="AD28" s="696">
        <v>39058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7980752</v>
      </c>
      <c r="CS28" s="658"/>
      <c r="CT28" s="658"/>
      <c r="CU28" s="658"/>
      <c r="CV28" s="658"/>
      <c r="CW28" s="658"/>
      <c r="CX28" s="658"/>
      <c r="CY28" s="659"/>
      <c r="CZ28" s="660">
        <v>13.3</v>
      </c>
      <c r="DA28" s="672"/>
      <c r="DB28" s="672"/>
      <c r="DC28" s="673"/>
      <c r="DD28" s="663">
        <v>7145706</v>
      </c>
      <c r="DE28" s="658"/>
      <c r="DF28" s="658"/>
      <c r="DG28" s="658"/>
      <c r="DH28" s="658"/>
      <c r="DI28" s="658"/>
      <c r="DJ28" s="658"/>
      <c r="DK28" s="659"/>
      <c r="DL28" s="663">
        <v>6713506</v>
      </c>
      <c r="DM28" s="658"/>
      <c r="DN28" s="658"/>
      <c r="DO28" s="658"/>
      <c r="DP28" s="658"/>
      <c r="DQ28" s="658"/>
      <c r="DR28" s="658"/>
      <c r="DS28" s="658"/>
      <c r="DT28" s="658"/>
      <c r="DU28" s="658"/>
      <c r="DV28" s="659"/>
      <c r="DW28" s="660">
        <v>22.8</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76566</v>
      </c>
      <c r="S29" s="658"/>
      <c r="T29" s="658"/>
      <c r="U29" s="658"/>
      <c r="V29" s="658"/>
      <c r="W29" s="658"/>
      <c r="X29" s="658"/>
      <c r="Y29" s="659"/>
      <c r="Z29" s="695">
        <v>0.1</v>
      </c>
      <c r="AA29" s="695"/>
      <c r="AB29" s="695"/>
      <c r="AC29" s="695"/>
      <c r="AD29" s="696">
        <v>326</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7980712</v>
      </c>
      <c r="CS29" s="670"/>
      <c r="CT29" s="670"/>
      <c r="CU29" s="670"/>
      <c r="CV29" s="670"/>
      <c r="CW29" s="670"/>
      <c r="CX29" s="670"/>
      <c r="CY29" s="671"/>
      <c r="CZ29" s="660">
        <v>13.3</v>
      </c>
      <c r="DA29" s="672"/>
      <c r="DB29" s="672"/>
      <c r="DC29" s="673"/>
      <c r="DD29" s="663">
        <v>7145666</v>
      </c>
      <c r="DE29" s="670"/>
      <c r="DF29" s="670"/>
      <c r="DG29" s="670"/>
      <c r="DH29" s="670"/>
      <c r="DI29" s="670"/>
      <c r="DJ29" s="670"/>
      <c r="DK29" s="671"/>
      <c r="DL29" s="663">
        <v>6713466</v>
      </c>
      <c r="DM29" s="670"/>
      <c r="DN29" s="670"/>
      <c r="DO29" s="670"/>
      <c r="DP29" s="670"/>
      <c r="DQ29" s="670"/>
      <c r="DR29" s="670"/>
      <c r="DS29" s="670"/>
      <c r="DT29" s="670"/>
      <c r="DU29" s="670"/>
      <c r="DV29" s="671"/>
      <c r="DW29" s="660">
        <v>22.8</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9225848</v>
      </c>
      <c r="S30" s="658"/>
      <c r="T30" s="658"/>
      <c r="U30" s="658"/>
      <c r="V30" s="658"/>
      <c r="W30" s="658"/>
      <c r="X30" s="658"/>
      <c r="Y30" s="659"/>
      <c r="Z30" s="695">
        <v>14.9</v>
      </c>
      <c r="AA30" s="695"/>
      <c r="AB30" s="695"/>
      <c r="AC30" s="695"/>
      <c r="AD30" s="696" t="s">
        <v>238</v>
      </c>
      <c r="AE30" s="696"/>
      <c r="AF30" s="696"/>
      <c r="AG30" s="696"/>
      <c r="AH30" s="696"/>
      <c r="AI30" s="696"/>
      <c r="AJ30" s="696"/>
      <c r="AK30" s="696"/>
      <c r="AL30" s="660" t="s">
        <v>178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7725287</v>
      </c>
      <c r="CS30" s="658"/>
      <c r="CT30" s="658"/>
      <c r="CU30" s="658"/>
      <c r="CV30" s="658"/>
      <c r="CW30" s="658"/>
      <c r="CX30" s="658"/>
      <c r="CY30" s="659"/>
      <c r="CZ30" s="660">
        <v>12.8</v>
      </c>
      <c r="DA30" s="672"/>
      <c r="DB30" s="672"/>
      <c r="DC30" s="673"/>
      <c r="DD30" s="663">
        <v>6950872</v>
      </c>
      <c r="DE30" s="658"/>
      <c r="DF30" s="658"/>
      <c r="DG30" s="658"/>
      <c r="DH30" s="658"/>
      <c r="DI30" s="658"/>
      <c r="DJ30" s="658"/>
      <c r="DK30" s="659"/>
      <c r="DL30" s="663">
        <v>6518672</v>
      </c>
      <c r="DM30" s="658"/>
      <c r="DN30" s="658"/>
      <c r="DO30" s="658"/>
      <c r="DP30" s="658"/>
      <c r="DQ30" s="658"/>
      <c r="DR30" s="658"/>
      <c r="DS30" s="658"/>
      <c r="DT30" s="658"/>
      <c r="DU30" s="658"/>
      <c r="DV30" s="659"/>
      <c r="DW30" s="660">
        <v>22.1</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238</v>
      </c>
      <c r="AA31" s="695"/>
      <c r="AB31" s="695"/>
      <c r="AC31" s="695"/>
      <c r="AD31" s="696" t="s">
        <v>140</v>
      </c>
      <c r="AE31" s="696"/>
      <c r="AF31" s="696"/>
      <c r="AG31" s="696"/>
      <c r="AH31" s="696"/>
      <c r="AI31" s="696"/>
      <c r="AJ31" s="696"/>
      <c r="AK31" s="696"/>
      <c r="AL31" s="660" t="s">
        <v>140</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99.4</v>
      </c>
      <c r="BH31" s="720"/>
      <c r="BI31" s="720"/>
      <c r="BJ31" s="720"/>
      <c r="BK31" s="720"/>
      <c r="BL31" s="720"/>
      <c r="BM31" s="721">
        <v>97.8</v>
      </c>
      <c r="BN31" s="720"/>
      <c r="BO31" s="720"/>
      <c r="BP31" s="720"/>
      <c r="BQ31" s="722"/>
      <c r="BR31" s="719">
        <v>99.4</v>
      </c>
      <c r="BS31" s="720"/>
      <c r="BT31" s="720"/>
      <c r="BU31" s="720"/>
      <c r="BV31" s="720"/>
      <c r="BW31" s="720"/>
      <c r="BX31" s="721">
        <v>97.6</v>
      </c>
      <c r="BY31" s="720"/>
      <c r="BZ31" s="720"/>
      <c r="CA31" s="720"/>
      <c r="CB31" s="722"/>
      <c r="CD31" s="678"/>
      <c r="CE31" s="679"/>
      <c r="CF31" s="654" t="s">
        <v>317</v>
      </c>
      <c r="CG31" s="655"/>
      <c r="CH31" s="655"/>
      <c r="CI31" s="655"/>
      <c r="CJ31" s="655"/>
      <c r="CK31" s="655"/>
      <c r="CL31" s="655"/>
      <c r="CM31" s="655"/>
      <c r="CN31" s="655"/>
      <c r="CO31" s="655"/>
      <c r="CP31" s="655"/>
      <c r="CQ31" s="656"/>
      <c r="CR31" s="657">
        <v>255425</v>
      </c>
      <c r="CS31" s="670"/>
      <c r="CT31" s="670"/>
      <c r="CU31" s="670"/>
      <c r="CV31" s="670"/>
      <c r="CW31" s="670"/>
      <c r="CX31" s="670"/>
      <c r="CY31" s="671"/>
      <c r="CZ31" s="660">
        <v>0.4</v>
      </c>
      <c r="DA31" s="672"/>
      <c r="DB31" s="672"/>
      <c r="DC31" s="673"/>
      <c r="DD31" s="663">
        <v>194794</v>
      </c>
      <c r="DE31" s="670"/>
      <c r="DF31" s="670"/>
      <c r="DG31" s="670"/>
      <c r="DH31" s="670"/>
      <c r="DI31" s="670"/>
      <c r="DJ31" s="670"/>
      <c r="DK31" s="671"/>
      <c r="DL31" s="663">
        <v>194794</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3884380</v>
      </c>
      <c r="S32" s="658"/>
      <c r="T32" s="658"/>
      <c r="U32" s="658"/>
      <c r="V32" s="658"/>
      <c r="W32" s="658"/>
      <c r="X32" s="658"/>
      <c r="Y32" s="659"/>
      <c r="Z32" s="695">
        <v>6.3</v>
      </c>
      <c r="AA32" s="695"/>
      <c r="AB32" s="695"/>
      <c r="AC32" s="695"/>
      <c r="AD32" s="696" t="s">
        <v>140</v>
      </c>
      <c r="AE32" s="696"/>
      <c r="AF32" s="696"/>
      <c r="AG32" s="696"/>
      <c r="AH32" s="696"/>
      <c r="AI32" s="696"/>
      <c r="AJ32" s="696"/>
      <c r="AK32" s="696"/>
      <c r="AL32" s="660" t="s">
        <v>238</v>
      </c>
      <c r="AM32" s="661"/>
      <c r="AN32" s="661"/>
      <c r="AO32" s="697"/>
      <c r="AP32" s="698"/>
      <c r="AQ32" s="699"/>
      <c r="AR32" s="699"/>
      <c r="AS32" s="699"/>
      <c r="AT32" s="732"/>
      <c r="AU32" s="214" t="s">
        <v>319</v>
      </c>
      <c r="AX32" s="654" t="s">
        <v>320</v>
      </c>
      <c r="AY32" s="655"/>
      <c r="AZ32" s="655"/>
      <c r="BA32" s="655"/>
      <c r="BB32" s="655"/>
      <c r="BC32" s="655"/>
      <c r="BD32" s="655"/>
      <c r="BE32" s="655"/>
      <c r="BF32" s="656"/>
      <c r="BG32" s="723">
        <v>99.6</v>
      </c>
      <c r="BH32" s="670"/>
      <c r="BI32" s="670"/>
      <c r="BJ32" s="670"/>
      <c r="BK32" s="670"/>
      <c r="BL32" s="670"/>
      <c r="BM32" s="661">
        <v>98.5</v>
      </c>
      <c r="BN32" s="670"/>
      <c r="BO32" s="670"/>
      <c r="BP32" s="670"/>
      <c r="BQ32" s="693"/>
      <c r="BR32" s="723">
        <v>99.5</v>
      </c>
      <c r="BS32" s="670"/>
      <c r="BT32" s="670"/>
      <c r="BU32" s="670"/>
      <c r="BV32" s="670"/>
      <c r="BW32" s="670"/>
      <c r="BX32" s="661">
        <v>98.3</v>
      </c>
      <c r="BY32" s="670"/>
      <c r="BZ32" s="670"/>
      <c r="CA32" s="670"/>
      <c r="CB32" s="693"/>
      <c r="CD32" s="680"/>
      <c r="CE32" s="681"/>
      <c r="CF32" s="654" t="s">
        <v>321</v>
      </c>
      <c r="CG32" s="655"/>
      <c r="CH32" s="655"/>
      <c r="CI32" s="655"/>
      <c r="CJ32" s="655"/>
      <c r="CK32" s="655"/>
      <c r="CL32" s="655"/>
      <c r="CM32" s="655"/>
      <c r="CN32" s="655"/>
      <c r="CO32" s="655"/>
      <c r="CP32" s="655"/>
      <c r="CQ32" s="656"/>
      <c r="CR32" s="657">
        <v>40</v>
      </c>
      <c r="CS32" s="658"/>
      <c r="CT32" s="658"/>
      <c r="CU32" s="658"/>
      <c r="CV32" s="658"/>
      <c r="CW32" s="658"/>
      <c r="CX32" s="658"/>
      <c r="CY32" s="659"/>
      <c r="CZ32" s="660">
        <v>0</v>
      </c>
      <c r="DA32" s="672"/>
      <c r="DB32" s="672"/>
      <c r="DC32" s="673"/>
      <c r="DD32" s="663">
        <v>40</v>
      </c>
      <c r="DE32" s="658"/>
      <c r="DF32" s="658"/>
      <c r="DG32" s="658"/>
      <c r="DH32" s="658"/>
      <c r="DI32" s="658"/>
      <c r="DJ32" s="658"/>
      <c r="DK32" s="659"/>
      <c r="DL32" s="663">
        <v>40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165297</v>
      </c>
      <c r="S33" s="658"/>
      <c r="T33" s="658"/>
      <c r="U33" s="658"/>
      <c r="V33" s="658"/>
      <c r="W33" s="658"/>
      <c r="X33" s="658"/>
      <c r="Y33" s="659"/>
      <c r="Z33" s="695">
        <v>0.3</v>
      </c>
      <c r="AA33" s="695"/>
      <c r="AB33" s="695"/>
      <c r="AC33" s="695"/>
      <c r="AD33" s="696">
        <v>1171</v>
      </c>
      <c r="AE33" s="696"/>
      <c r="AF33" s="696"/>
      <c r="AG33" s="696"/>
      <c r="AH33" s="696"/>
      <c r="AI33" s="696"/>
      <c r="AJ33" s="696"/>
      <c r="AK33" s="696"/>
      <c r="AL33" s="660">
        <v>0</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99.1</v>
      </c>
      <c r="BH33" s="642"/>
      <c r="BI33" s="642"/>
      <c r="BJ33" s="642"/>
      <c r="BK33" s="642"/>
      <c r="BL33" s="642"/>
      <c r="BM33" s="688">
        <v>97.1</v>
      </c>
      <c r="BN33" s="642"/>
      <c r="BO33" s="642"/>
      <c r="BP33" s="642"/>
      <c r="BQ33" s="705"/>
      <c r="BR33" s="718">
        <v>99.2</v>
      </c>
      <c r="BS33" s="642"/>
      <c r="BT33" s="642"/>
      <c r="BU33" s="642"/>
      <c r="BV33" s="642"/>
      <c r="BW33" s="642"/>
      <c r="BX33" s="688">
        <v>96.8</v>
      </c>
      <c r="BY33" s="642"/>
      <c r="BZ33" s="642"/>
      <c r="CA33" s="642"/>
      <c r="CB33" s="705"/>
      <c r="CD33" s="654" t="s">
        <v>324</v>
      </c>
      <c r="CE33" s="655"/>
      <c r="CF33" s="655"/>
      <c r="CG33" s="655"/>
      <c r="CH33" s="655"/>
      <c r="CI33" s="655"/>
      <c r="CJ33" s="655"/>
      <c r="CK33" s="655"/>
      <c r="CL33" s="655"/>
      <c r="CM33" s="655"/>
      <c r="CN33" s="655"/>
      <c r="CO33" s="655"/>
      <c r="CP33" s="655"/>
      <c r="CQ33" s="656"/>
      <c r="CR33" s="657">
        <v>29799458</v>
      </c>
      <c r="CS33" s="670"/>
      <c r="CT33" s="670"/>
      <c r="CU33" s="670"/>
      <c r="CV33" s="670"/>
      <c r="CW33" s="670"/>
      <c r="CX33" s="670"/>
      <c r="CY33" s="671"/>
      <c r="CZ33" s="660">
        <v>49.6</v>
      </c>
      <c r="DA33" s="672"/>
      <c r="DB33" s="672"/>
      <c r="DC33" s="673"/>
      <c r="DD33" s="663">
        <v>19211269</v>
      </c>
      <c r="DE33" s="670"/>
      <c r="DF33" s="670"/>
      <c r="DG33" s="670"/>
      <c r="DH33" s="670"/>
      <c r="DI33" s="670"/>
      <c r="DJ33" s="670"/>
      <c r="DK33" s="671"/>
      <c r="DL33" s="663">
        <v>14301536</v>
      </c>
      <c r="DM33" s="670"/>
      <c r="DN33" s="670"/>
      <c r="DO33" s="670"/>
      <c r="DP33" s="670"/>
      <c r="DQ33" s="670"/>
      <c r="DR33" s="670"/>
      <c r="DS33" s="670"/>
      <c r="DT33" s="670"/>
      <c r="DU33" s="670"/>
      <c r="DV33" s="671"/>
      <c r="DW33" s="660">
        <v>48.6</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3572343</v>
      </c>
      <c r="S34" s="658"/>
      <c r="T34" s="658"/>
      <c r="U34" s="658"/>
      <c r="V34" s="658"/>
      <c r="W34" s="658"/>
      <c r="X34" s="658"/>
      <c r="Y34" s="659"/>
      <c r="Z34" s="695">
        <v>5.8</v>
      </c>
      <c r="AA34" s="695"/>
      <c r="AB34" s="695"/>
      <c r="AC34" s="695"/>
      <c r="AD34" s="696" t="s">
        <v>140</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8100561</v>
      </c>
      <c r="CS34" s="658"/>
      <c r="CT34" s="658"/>
      <c r="CU34" s="658"/>
      <c r="CV34" s="658"/>
      <c r="CW34" s="658"/>
      <c r="CX34" s="658"/>
      <c r="CY34" s="659"/>
      <c r="CZ34" s="660">
        <v>13.5</v>
      </c>
      <c r="DA34" s="672"/>
      <c r="DB34" s="672"/>
      <c r="DC34" s="673"/>
      <c r="DD34" s="663">
        <v>5195015</v>
      </c>
      <c r="DE34" s="658"/>
      <c r="DF34" s="658"/>
      <c r="DG34" s="658"/>
      <c r="DH34" s="658"/>
      <c r="DI34" s="658"/>
      <c r="DJ34" s="658"/>
      <c r="DK34" s="659"/>
      <c r="DL34" s="663">
        <v>4135069</v>
      </c>
      <c r="DM34" s="658"/>
      <c r="DN34" s="658"/>
      <c r="DO34" s="658"/>
      <c r="DP34" s="658"/>
      <c r="DQ34" s="658"/>
      <c r="DR34" s="658"/>
      <c r="DS34" s="658"/>
      <c r="DT34" s="658"/>
      <c r="DU34" s="658"/>
      <c r="DV34" s="659"/>
      <c r="DW34" s="660">
        <v>14</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3733926</v>
      </c>
      <c r="S35" s="658"/>
      <c r="T35" s="658"/>
      <c r="U35" s="658"/>
      <c r="V35" s="658"/>
      <c r="W35" s="658"/>
      <c r="X35" s="658"/>
      <c r="Y35" s="659"/>
      <c r="Z35" s="695">
        <v>6</v>
      </c>
      <c r="AA35" s="695"/>
      <c r="AB35" s="695"/>
      <c r="AC35" s="695"/>
      <c r="AD35" s="696" t="s">
        <v>140</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893085</v>
      </c>
      <c r="CS35" s="670"/>
      <c r="CT35" s="670"/>
      <c r="CU35" s="670"/>
      <c r="CV35" s="670"/>
      <c r="CW35" s="670"/>
      <c r="CX35" s="670"/>
      <c r="CY35" s="671"/>
      <c r="CZ35" s="660">
        <v>1.5</v>
      </c>
      <c r="DA35" s="672"/>
      <c r="DB35" s="672"/>
      <c r="DC35" s="673"/>
      <c r="DD35" s="663">
        <v>824854</v>
      </c>
      <c r="DE35" s="670"/>
      <c r="DF35" s="670"/>
      <c r="DG35" s="670"/>
      <c r="DH35" s="670"/>
      <c r="DI35" s="670"/>
      <c r="DJ35" s="670"/>
      <c r="DK35" s="671"/>
      <c r="DL35" s="663">
        <v>801831</v>
      </c>
      <c r="DM35" s="670"/>
      <c r="DN35" s="670"/>
      <c r="DO35" s="670"/>
      <c r="DP35" s="670"/>
      <c r="DQ35" s="670"/>
      <c r="DR35" s="670"/>
      <c r="DS35" s="670"/>
      <c r="DT35" s="670"/>
      <c r="DU35" s="670"/>
      <c r="DV35" s="671"/>
      <c r="DW35" s="660">
        <v>2.7</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2221711</v>
      </c>
      <c r="S36" s="658"/>
      <c r="T36" s="658"/>
      <c r="U36" s="658"/>
      <c r="V36" s="658"/>
      <c r="W36" s="658"/>
      <c r="X36" s="658"/>
      <c r="Y36" s="659"/>
      <c r="Z36" s="695">
        <v>3.6</v>
      </c>
      <c r="AA36" s="695"/>
      <c r="AB36" s="695"/>
      <c r="AC36" s="695"/>
      <c r="AD36" s="696" t="s">
        <v>140</v>
      </c>
      <c r="AE36" s="696"/>
      <c r="AF36" s="696"/>
      <c r="AG36" s="696"/>
      <c r="AH36" s="696"/>
      <c r="AI36" s="696"/>
      <c r="AJ36" s="696"/>
      <c r="AK36" s="696"/>
      <c r="AL36" s="660" t="s">
        <v>140</v>
      </c>
      <c r="AM36" s="661"/>
      <c r="AN36" s="661"/>
      <c r="AO36" s="697"/>
      <c r="AP36" s="222"/>
      <c r="AQ36" s="706" t="s">
        <v>332</v>
      </c>
      <c r="AR36" s="707"/>
      <c r="AS36" s="707"/>
      <c r="AT36" s="707"/>
      <c r="AU36" s="707"/>
      <c r="AV36" s="707"/>
      <c r="AW36" s="707"/>
      <c r="AX36" s="707"/>
      <c r="AY36" s="708"/>
      <c r="AZ36" s="712">
        <v>6910374</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10421</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10844391</v>
      </c>
      <c r="CS36" s="658"/>
      <c r="CT36" s="658"/>
      <c r="CU36" s="658"/>
      <c r="CV36" s="658"/>
      <c r="CW36" s="658"/>
      <c r="CX36" s="658"/>
      <c r="CY36" s="659"/>
      <c r="CZ36" s="660">
        <v>18</v>
      </c>
      <c r="DA36" s="672"/>
      <c r="DB36" s="672"/>
      <c r="DC36" s="673"/>
      <c r="DD36" s="663">
        <v>7849947</v>
      </c>
      <c r="DE36" s="658"/>
      <c r="DF36" s="658"/>
      <c r="DG36" s="658"/>
      <c r="DH36" s="658"/>
      <c r="DI36" s="658"/>
      <c r="DJ36" s="658"/>
      <c r="DK36" s="659"/>
      <c r="DL36" s="663">
        <v>5856118</v>
      </c>
      <c r="DM36" s="658"/>
      <c r="DN36" s="658"/>
      <c r="DO36" s="658"/>
      <c r="DP36" s="658"/>
      <c r="DQ36" s="658"/>
      <c r="DR36" s="658"/>
      <c r="DS36" s="658"/>
      <c r="DT36" s="658"/>
      <c r="DU36" s="658"/>
      <c r="DV36" s="659"/>
      <c r="DW36" s="660">
        <v>19.899999999999999</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3509059</v>
      </c>
      <c r="S37" s="658"/>
      <c r="T37" s="658"/>
      <c r="U37" s="658"/>
      <c r="V37" s="658"/>
      <c r="W37" s="658"/>
      <c r="X37" s="658"/>
      <c r="Y37" s="659"/>
      <c r="Z37" s="695">
        <v>5.7</v>
      </c>
      <c r="AA37" s="695"/>
      <c r="AB37" s="695"/>
      <c r="AC37" s="695"/>
      <c r="AD37" s="696">
        <v>100334</v>
      </c>
      <c r="AE37" s="696"/>
      <c r="AF37" s="696"/>
      <c r="AG37" s="696"/>
      <c r="AH37" s="696"/>
      <c r="AI37" s="696"/>
      <c r="AJ37" s="696"/>
      <c r="AK37" s="696"/>
      <c r="AL37" s="660">
        <v>0.3</v>
      </c>
      <c r="AM37" s="661"/>
      <c r="AN37" s="661"/>
      <c r="AO37" s="697"/>
      <c r="AQ37" s="690" t="s">
        <v>336</v>
      </c>
      <c r="AR37" s="691"/>
      <c r="AS37" s="691"/>
      <c r="AT37" s="691"/>
      <c r="AU37" s="691"/>
      <c r="AV37" s="691"/>
      <c r="AW37" s="691"/>
      <c r="AX37" s="691"/>
      <c r="AY37" s="692"/>
      <c r="AZ37" s="657">
        <v>2336948</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-92903</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2127657</v>
      </c>
      <c r="CS37" s="670"/>
      <c r="CT37" s="670"/>
      <c r="CU37" s="670"/>
      <c r="CV37" s="670"/>
      <c r="CW37" s="670"/>
      <c r="CX37" s="670"/>
      <c r="CY37" s="671"/>
      <c r="CZ37" s="660">
        <v>3.5</v>
      </c>
      <c r="DA37" s="672"/>
      <c r="DB37" s="672"/>
      <c r="DC37" s="673"/>
      <c r="DD37" s="663">
        <v>2095554</v>
      </c>
      <c r="DE37" s="670"/>
      <c r="DF37" s="670"/>
      <c r="DG37" s="670"/>
      <c r="DH37" s="670"/>
      <c r="DI37" s="670"/>
      <c r="DJ37" s="670"/>
      <c r="DK37" s="671"/>
      <c r="DL37" s="663">
        <v>1956342</v>
      </c>
      <c r="DM37" s="670"/>
      <c r="DN37" s="670"/>
      <c r="DO37" s="670"/>
      <c r="DP37" s="670"/>
      <c r="DQ37" s="670"/>
      <c r="DR37" s="670"/>
      <c r="DS37" s="670"/>
      <c r="DT37" s="670"/>
      <c r="DU37" s="670"/>
      <c r="DV37" s="671"/>
      <c r="DW37" s="660">
        <v>6.6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3488900</v>
      </c>
      <c r="S38" s="658"/>
      <c r="T38" s="658"/>
      <c r="U38" s="658"/>
      <c r="V38" s="658"/>
      <c r="W38" s="658"/>
      <c r="X38" s="658"/>
      <c r="Y38" s="659"/>
      <c r="Z38" s="695">
        <v>5.6</v>
      </c>
      <c r="AA38" s="695"/>
      <c r="AB38" s="695"/>
      <c r="AC38" s="695"/>
      <c r="AD38" s="696" t="s">
        <v>238</v>
      </c>
      <c r="AE38" s="696"/>
      <c r="AF38" s="696"/>
      <c r="AG38" s="696"/>
      <c r="AH38" s="696"/>
      <c r="AI38" s="696"/>
      <c r="AJ38" s="696"/>
      <c r="AK38" s="696"/>
      <c r="AL38" s="660" t="s">
        <v>140</v>
      </c>
      <c r="AM38" s="661"/>
      <c r="AN38" s="661"/>
      <c r="AO38" s="697"/>
      <c r="AQ38" s="690" t="s">
        <v>340</v>
      </c>
      <c r="AR38" s="691"/>
      <c r="AS38" s="691"/>
      <c r="AT38" s="691"/>
      <c r="AU38" s="691"/>
      <c r="AV38" s="691"/>
      <c r="AW38" s="691"/>
      <c r="AX38" s="691"/>
      <c r="AY38" s="692"/>
      <c r="AZ38" s="657">
        <v>114772</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13375</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4447511</v>
      </c>
      <c r="CS38" s="658"/>
      <c r="CT38" s="658"/>
      <c r="CU38" s="658"/>
      <c r="CV38" s="658"/>
      <c r="CW38" s="658"/>
      <c r="CX38" s="658"/>
      <c r="CY38" s="659"/>
      <c r="CZ38" s="660">
        <v>7.4</v>
      </c>
      <c r="DA38" s="672"/>
      <c r="DB38" s="672"/>
      <c r="DC38" s="673"/>
      <c r="DD38" s="663">
        <v>3704506</v>
      </c>
      <c r="DE38" s="658"/>
      <c r="DF38" s="658"/>
      <c r="DG38" s="658"/>
      <c r="DH38" s="658"/>
      <c r="DI38" s="658"/>
      <c r="DJ38" s="658"/>
      <c r="DK38" s="659"/>
      <c r="DL38" s="663">
        <v>3505651</v>
      </c>
      <c r="DM38" s="658"/>
      <c r="DN38" s="658"/>
      <c r="DO38" s="658"/>
      <c r="DP38" s="658"/>
      <c r="DQ38" s="658"/>
      <c r="DR38" s="658"/>
      <c r="DS38" s="658"/>
      <c r="DT38" s="658"/>
      <c r="DU38" s="658"/>
      <c r="DV38" s="659"/>
      <c r="DW38" s="660">
        <v>11.9</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178</v>
      </c>
      <c r="S39" s="658"/>
      <c r="T39" s="658"/>
      <c r="U39" s="658"/>
      <c r="V39" s="658"/>
      <c r="W39" s="658"/>
      <c r="X39" s="658"/>
      <c r="Y39" s="659"/>
      <c r="Z39" s="695" t="s">
        <v>140</v>
      </c>
      <c r="AA39" s="695"/>
      <c r="AB39" s="695"/>
      <c r="AC39" s="695"/>
      <c r="AD39" s="696" t="s">
        <v>140</v>
      </c>
      <c r="AE39" s="696"/>
      <c r="AF39" s="696"/>
      <c r="AG39" s="696"/>
      <c r="AH39" s="696"/>
      <c r="AI39" s="696"/>
      <c r="AJ39" s="696"/>
      <c r="AK39" s="696"/>
      <c r="AL39" s="660" t="s">
        <v>140</v>
      </c>
      <c r="AM39" s="661"/>
      <c r="AN39" s="661"/>
      <c r="AO39" s="697"/>
      <c r="AQ39" s="690" t="s">
        <v>344</v>
      </c>
      <c r="AR39" s="691"/>
      <c r="AS39" s="691"/>
      <c r="AT39" s="691"/>
      <c r="AU39" s="691"/>
      <c r="AV39" s="691"/>
      <c r="AW39" s="691"/>
      <c r="AX39" s="691"/>
      <c r="AY39" s="692"/>
      <c r="AZ39" s="657">
        <v>114740</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19900</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3329549</v>
      </c>
      <c r="CS39" s="670"/>
      <c r="CT39" s="670"/>
      <c r="CU39" s="670"/>
      <c r="CV39" s="670"/>
      <c r="CW39" s="670"/>
      <c r="CX39" s="670"/>
      <c r="CY39" s="671"/>
      <c r="CZ39" s="660">
        <v>5.5</v>
      </c>
      <c r="DA39" s="672"/>
      <c r="DB39" s="672"/>
      <c r="DC39" s="673"/>
      <c r="DD39" s="663">
        <v>1626240</v>
      </c>
      <c r="DE39" s="670"/>
      <c r="DF39" s="670"/>
      <c r="DG39" s="670"/>
      <c r="DH39" s="670"/>
      <c r="DI39" s="670"/>
      <c r="DJ39" s="670"/>
      <c r="DK39" s="671"/>
      <c r="DL39" s="663" t="s">
        <v>238</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t="s">
        <v>140</v>
      </c>
      <c r="S40" s="658"/>
      <c r="T40" s="658"/>
      <c r="U40" s="658"/>
      <c r="V40" s="658"/>
      <c r="W40" s="658"/>
      <c r="X40" s="658"/>
      <c r="Y40" s="659"/>
      <c r="Z40" s="695" t="s">
        <v>140</v>
      </c>
      <c r="AA40" s="695"/>
      <c r="AB40" s="695"/>
      <c r="AC40" s="695"/>
      <c r="AD40" s="696" t="s">
        <v>238</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v>42736</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78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2184361</v>
      </c>
      <c r="CS40" s="658"/>
      <c r="CT40" s="658"/>
      <c r="CU40" s="658"/>
      <c r="CV40" s="658"/>
      <c r="CW40" s="658"/>
      <c r="CX40" s="658"/>
      <c r="CY40" s="659"/>
      <c r="CZ40" s="660">
        <v>3.6</v>
      </c>
      <c r="DA40" s="672"/>
      <c r="DB40" s="672"/>
      <c r="DC40" s="673"/>
      <c r="DD40" s="663">
        <v>10707</v>
      </c>
      <c r="DE40" s="658"/>
      <c r="DF40" s="658"/>
      <c r="DG40" s="658"/>
      <c r="DH40" s="658"/>
      <c r="DI40" s="658"/>
      <c r="DJ40" s="658"/>
      <c r="DK40" s="659"/>
      <c r="DL40" s="663">
        <v>2867</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61847946</v>
      </c>
      <c r="S41" s="682"/>
      <c r="T41" s="682"/>
      <c r="U41" s="682"/>
      <c r="V41" s="682"/>
      <c r="W41" s="682"/>
      <c r="X41" s="682"/>
      <c r="Y41" s="685"/>
      <c r="Z41" s="686">
        <v>100</v>
      </c>
      <c r="AA41" s="686"/>
      <c r="AB41" s="686"/>
      <c r="AC41" s="686"/>
      <c r="AD41" s="687">
        <v>29431732</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835973</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238</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178</v>
      </c>
      <c r="CS41" s="670"/>
      <c r="CT41" s="670"/>
      <c r="CU41" s="670"/>
      <c r="CV41" s="670"/>
      <c r="CW41" s="670"/>
      <c r="CX41" s="670"/>
      <c r="CY41" s="671"/>
      <c r="CZ41" s="660" t="s">
        <v>178</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3465205</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363</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5610983</v>
      </c>
      <c r="CS42" s="670"/>
      <c r="CT42" s="670"/>
      <c r="CU42" s="670"/>
      <c r="CV42" s="670"/>
      <c r="CW42" s="670"/>
      <c r="CX42" s="670"/>
      <c r="CY42" s="671"/>
      <c r="CZ42" s="660">
        <v>9.3000000000000007</v>
      </c>
      <c r="DA42" s="672"/>
      <c r="DB42" s="672"/>
      <c r="DC42" s="673"/>
      <c r="DD42" s="663">
        <v>941343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164007</v>
      </c>
      <c r="CS43" s="670"/>
      <c r="CT43" s="670"/>
      <c r="CU43" s="670"/>
      <c r="CV43" s="670"/>
      <c r="CW43" s="670"/>
      <c r="CX43" s="670"/>
      <c r="CY43" s="671"/>
      <c r="CZ43" s="660">
        <v>0.3</v>
      </c>
      <c r="DA43" s="672"/>
      <c r="DB43" s="672"/>
      <c r="DC43" s="673"/>
      <c r="DD43" s="663">
        <v>117298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5610983</v>
      </c>
      <c r="CS44" s="658"/>
      <c r="CT44" s="658"/>
      <c r="CU44" s="658"/>
      <c r="CV44" s="658"/>
      <c r="CW44" s="658"/>
      <c r="CX44" s="658"/>
      <c r="CY44" s="659"/>
      <c r="CZ44" s="660">
        <v>9.3000000000000007</v>
      </c>
      <c r="DA44" s="661"/>
      <c r="DB44" s="661"/>
      <c r="DC44" s="662"/>
      <c r="DD44" s="663">
        <v>941343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2547215</v>
      </c>
      <c r="CS45" s="670"/>
      <c r="CT45" s="670"/>
      <c r="CU45" s="670"/>
      <c r="CV45" s="670"/>
      <c r="CW45" s="670"/>
      <c r="CX45" s="670"/>
      <c r="CY45" s="671"/>
      <c r="CZ45" s="660">
        <v>4.2</v>
      </c>
      <c r="DA45" s="672"/>
      <c r="DB45" s="672"/>
      <c r="DC45" s="673"/>
      <c r="DD45" s="663">
        <v>163356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2689734</v>
      </c>
      <c r="CS46" s="658"/>
      <c r="CT46" s="658"/>
      <c r="CU46" s="658"/>
      <c r="CV46" s="658"/>
      <c r="CW46" s="658"/>
      <c r="CX46" s="658"/>
      <c r="CY46" s="659"/>
      <c r="CZ46" s="660">
        <v>4.5</v>
      </c>
      <c r="DA46" s="661"/>
      <c r="DB46" s="661"/>
      <c r="DC46" s="662"/>
      <c r="DD46" s="663">
        <v>750927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238</v>
      </c>
      <c r="CS47" s="670"/>
      <c r="CT47" s="670"/>
      <c r="CU47" s="670"/>
      <c r="CV47" s="670"/>
      <c r="CW47" s="670"/>
      <c r="CX47" s="670"/>
      <c r="CY47" s="671"/>
      <c r="CZ47" s="660" t="s">
        <v>140</v>
      </c>
      <c r="DA47" s="672"/>
      <c r="DB47" s="672"/>
      <c r="DC47" s="673"/>
      <c r="DD47" s="663" t="s">
        <v>238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238</v>
      </c>
      <c r="CS48" s="658"/>
      <c r="CT48" s="658"/>
      <c r="CU48" s="658"/>
      <c r="CV48" s="658"/>
      <c r="CW48" s="658"/>
      <c r="CX48" s="658"/>
      <c r="CY48" s="659"/>
      <c r="CZ48" s="660" t="s">
        <v>140</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60128141</v>
      </c>
      <c r="CS49" s="642"/>
      <c r="CT49" s="642"/>
      <c r="CU49" s="642"/>
      <c r="CV49" s="642"/>
      <c r="CW49" s="642"/>
      <c r="CX49" s="642"/>
      <c r="CY49" s="643"/>
      <c r="CZ49" s="644">
        <v>100</v>
      </c>
      <c r="DA49" s="645"/>
      <c r="DB49" s="645"/>
      <c r="DC49" s="646"/>
      <c r="DD49" s="647">
        <v>36052512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47S8ajzFWfORd+yejnraNNwuwjOwK0WmOMQDxse2q4+3Y8dRHy3zkIx7P6zSvc5vYRvsPAibm3ce1LB3o829Q==" saltValue="Z5PAjoEeLmqKxByrxfp9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61772</v>
      </c>
      <c r="R7" s="1139"/>
      <c r="S7" s="1139"/>
      <c r="T7" s="1139"/>
      <c r="U7" s="1139"/>
      <c r="V7" s="1139">
        <v>60046</v>
      </c>
      <c r="W7" s="1139"/>
      <c r="X7" s="1139"/>
      <c r="Y7" s="1139"/>
      <c r="Z7" s="1139"/>
      <c r="AA7" s="1139">
        <v>1726</v>
      </c>
      <c r="AB7" s="1139"/>
      <c r="AC7" s="1139"/>
      <c r="AD7" s="1139"/>
      <c r="AE7" s="1140"/>
      <c r="AF7" s="1141">
        <v>1617</v>
      </c>
      <c r="AG7" s="1142"/>
      <c r="AH7" s="1142"/>
      <c r="AI7" s="1142"/>
      <c r="AJ7" s="1143"/>
      <c r="AK7" s="1144">
        <v>3674</v>
      </c>
      <c r="AL7" s="1145"/>
      <c r="AM7" s="1145"/>
      <c r="AN7" s="1145"/>
      <c r="AO7" s="1145"/>
      <c r="AP7" s="1145">
        <v>52397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594</v>
      </c>
      <c r="BT7" s="1136" t="s">
        <v>595</v>
      </c>
      <c r="BU7" s="1136" t="s">
        <v>595</v>
      </c>
      <c r="BV7" s="1136" t="s">
        <v>595</v>
      </c>
      <c r="BW7" s="1136" t="s">
        <v>595</v>
      </c>
      <c r="BX7" s="1136" t="s">
        <v>595</v>
      </c>
      <c r="BY7" s="1136" t="s">
        <v>595</v>
      </c>
      <c r="BZ7" s="1136" t="s">
        <v>595</v>
      </c>
      <c r="CA7" s="1136" t="s">
        <v>595</v>
      </c>
      <c r="CB7" s="1136" t="s">
        <v>595</v>
      </c>
      <c r="CC7" s="1136" t="s">
        <v>595</v>
      </c>
      <c r="CD7" s="1136" t="s">
        <v>595</v>
      </c>
      <c r="CE7" s="1136" t="s">
        <v>595</v>
      </c>
      <c r="CF7" s="1136" t="s">
        <v>595</v>
      </c>
      <c r="CG7" s="1148" t="s">
        <v>595</v>
      </c>
      <c r="CH7" s="1132">
        <v>1</v>
      </c>
      <c r="CI7" s="1133"/>
      <c r="CJ7" s="1133"/>
      <c r="CK7" s="1133"/>
      <c r="CL7" s="1134"/>
      <c r="CM7" s="1132">
        <v>24</v>
      </c>
      <c r="CN7" s="1133"/>
      <c r="CO7" s="1133"/>
      <c r="CP7" s="1133"/>
      <c r="CQ7" s="1134"/>
      <c r="CR7" s="1132">
        <v>5</v>
      </c>
      <c r="CS7" s="1133">
        <v>5200</v>
      </c>
      <c r="CT7" s="1133">
        <v>5200</v>
      </c>
      <c r="CU7" s="1133">
        <v>5200</v>
      </c>
      <c r="CV7" s="1134">
        <v>5200</v>
      </c>
      <c r="CW7" s="1132">
        <v>10</v>
      </c>
      <c r="CX7" s="1133"/>
      <c r="CY7" s="1133"/>
      <c r="CZ7" s="1133"/>
      <c r="DA7" s="1134"/>
      <c r="DB7" s="1132" t="s">
        <v>523</v>
      </c>
      <c r="DC7" s="1133"/>
      <c r="DD7" s="1133"/>
      <c r="DE7" s="1133"/>
      <c r="DF7" s="1134"/>
      <c r="DG7" s="1132" t="s">
        <v>523</v>
      </c>
      <c r="DH7" s="1133"/>
      <c r="DI7" s="1133"/>
      <c r="DJ7" s="1133"/>
      <c r="DK7" s="1134"/>
      <c r="DL7" s="1132" t="s">
        <v>523</v>
      </c>
      <c r="DM7" s="1133"/>
      <c r="DN7" s="1133"/>
      <c r="DO7" s="1133"/>
      <c r="DP7" s="1134"/>
      <c r="DQ7" s="1132" t="s">
        <v>523</v>
      </c>
      <c r="DR7" s="1133"/>
      <c r="DS7" s="1133"/>
      <c r="DT7" s="1133"/>
      <c r="DU7" s="1134"/>
      <c r="DV7" s="1135"/>
      <c r="DW7" s="1136"/>
      <c r="DX7" s="1136"/>
      <c r="DY7" s="1136"/>
      <c r="DZ7" s="1137"/>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165</v>
      </c>
      <c r="R8" s="1075"/>
      <c r="S8" s="1075"/>
      <c r="T8" s="1075"/>
      <c r="U8" s="1075"/>
      <c r="V8" s="1075">
        <v>171</v>
      </c>
      <c r="W8" s="1075"/>
      <c r="X8" s="1075"/>
      <c r="Y8" s="1075"/>
      <c r="Z8" s="1075"/>
      <c r="AA8" s="1075">
        <v>-6</v>
      </c>
      <c r="AB8" s="1075"/>
      <c r="AC8" s="1075"/>
      <c r="AD8" s="1075"/>
      <c r="AE8" s="1076"/>
      <c r="AF8" s="1071">
        <v>-6</v>
      </c>
      <c r="AG8" s="1072"/>
      <c r="AH8" s="1072"/>
      <c r="AI8" s="1072"/>
      <c r="AJ8" s="1073"/>
      <c r="AK8" s="1116">
        <v>141</v>
      </c>
      <c r="AL8" s="1117"/>
      <c r="AM8" s="1117"/>
      <c r="AN8" s="1117"/>
      <c r="AO8" s="1117"/>
      <c r="AP8" s="1117" t="s">
        <v>605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t="s">
        <v>596</v>
      </c>
      <c r="BU8" s="1029" t="s">
        <v>596</v>
      </c>
      <c r="BV8" s="1029" t="s">
        <v>596</v>
      </c>
      <c r="BW8" s="1029" t="s">
        <v>596</v>
      </c>
      <c r="BX8" s="1029" t="s">
        <v>596</v>
      </c>
      <c r="BY8" s="1029" t="s">
        <v>596</v>
      </c>
      <c r="BZ8" s="1029" t="s">
        <v>596</v>
      </c>
      <c r="CA8" s="1029" t="s">
        <v>596</v>
      </c>
      <c r="CB8" s="1029" t="s">
        <v>596</v>
      </c>
      <c r="CC8" s="1029" t="s">
        <v>596</v>
      </c>
      <c r="CD8" s="1029" t="s">
        <v>596</v>
      </c>
      <c r="CE8" s="1029" t="s">
        <v>596</v>
      </c>
      <c r="CF8" s="1029" t="s">
        <v>596</v>
      </c>
      <c r="CG8" s="1050" t="s">
        <v>596</v>
      </c>
      <c r="CH8" s="1025">
        <v>-10</v>
      </c>
      <c r="CI8" s="1026"/>
      <c r="CJ8" s="1026"/>
      <c r="CK8" s="1026"/>
      <c r="CL8" s="1027"/>
      <c r="CM8" s="1025">
        <v>186</v>
      </c>
      <c r="CN8" s="1026"/>
      <c r="CO8" s="1026"/>
      <c r="CP8" s="1026"/>
      <c r="CQ8" s="1027"/>
      <c r="CR8" s="1025">
        <v>59</v>
      </c>
      <c r="CS8" s="1026">
        <v>59000</v>
      </c>
      <c r="CT8" s="1026">
        <v>59000</v>
      </c>
      <c r="CU8" s="1026">
        <v>59000</v>
      </c>
      <c r="CV8" s="1027">
        <v>59000</v>
      </c>
      <c r="CW8" s="1025" t="s">
        <v>523</v>
      </c>
      <c r="CX8" s="1026"/>
      <c r="CY8" s="1026"/>
      <c r="CZ8" s="1026"/>
      <c r="DA8" s="1027"/>
      <c r="DB8" s="1025" t="s">
        <v>523</v>
      </c>
      <c r="DC8" s="1026"/>
      <c r="DD8" s="1026"/>
      <c r="DE8" s="1026"/>
      <c r="DF8" s="1027"/>
      <c r="DG8" s="1025" t="s">
        <v>523</v>
      </c>
      <c r="DH8" s="1026"/>
      <c r="DI8" s="1026"/>
      <c r="DJ8" s="1026"/>
      <c r="DK8" s="1027"/>
      <c r="DL8" s="1025" t="s">
        <v>523</v>
      </c>
      <c r="DM8" s="1026"/>
      <c r="DN8" s="1026"/>
      <c r="DO8" s="1026"/>
      <c r="DP8" s="1027"/>
      <c r="DQ8" s="1025" t="s">
        <v>523</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597</v>
      </c>
      <c r="BT9" s="1029" t="s">
        <v>597</v>
      </c>
      <c r="BU9" s="1029" t="s">
        <v>597</v>
      </c>
      <c r="BV9" s="1029" t="s">
        <v>597</v>
      </c>
      <c r="BW9" s="1029" t="s">
        <v>597</v>
      </c>
      <c r="BX9" s="1029" t="s">
        <v>597</v>
      </c>
      <c r="BY9" s="1029" t="s">
        <v>597</v>
      </c>
      <c r="BZ9" s="1029" t="s">
        <v>597</v>
      </c>
      <c r="CA9" s="1029" t="s">
        <v>597</v>
      </c>
      <c r="CB9" s="1029" t="s">
        <v>597</v>
      </c>
      <c r="CC9" s="1029" t="s">
        <v>597</v>
      </c>
      <c r="CD9" s="1029" t="s">
        <v>597</v>
      </c>
      <c r="CE9" s="1029" t="s">
        <v>597</v>
      </c>
      <c r="CF9" s="1029" t="s">
        <v>597</v>
      </c>
      <c r="CG9" s="1050" t="s">
        <v>597</v>
      </c>
      <c r="CH9" s="1025">
        <v>0</v>
      </c>
      <c r="CI9" s="1026"/>
      <c r="CJ9" s="1026"/>
      <c r="CK9" s="1026"/>
      <c r="CL9" s="1027"/>
      <c r="CM9" s="1025">
        <v>-15</v>
      </c>
      <c r="CN9" s="1026"/>
      <c r="CO9" s="1026"/>
      <c r="CP9" s="1026"/>
      <c r="CQ9" s="1027"/>
      <c r="CR9" s="1025">
        <v>5</v>
      </c>
      <c r="CS9" s="1026">
        <v>4500</v>
      </c>
      <c r="CT9" s="1026">
        <v>4500</v>
      </c>
      <c r="CU9" s="1026">
        <v>4500</v>
      </c>
      <c r="CV9" s="1027">
        <v>4500</v>
      </c>
      <c r="CW9" s="1025" t="s">
        <v>523</v>
      </c>
      <c r="CX9" s="1026"/>
      <c r="CY9" s="1026"/>
      <c r="CZ9" s="1026"/>
      <c r="DA9" s="1027"/>
      <c r="DB9" s="1025" t="s">
        <v>523</v>
      </c>
      <c r="DC9" s="1026"/>
      <c r="DD9" s="1026"/>
      <c r="DE9" s="1026"/>
      <c r="DF9" s="1027"/>
      <c r="DG9" s="1025" t="s">
        <v>523</v>
      </c>
      <c r="DH9" s="1026"/>
      <c r="DI9" s="1026"/>
      <c r="DJ9" s="1026"/>
      <c r="DK9" s="1027"/>
      <c r="DL9" s="1025" t="s">
        <v>523</v>
      </c>
      <c r="DM9" s="1026"/>
      <c r="DN9" s="1026"/>
      <c r="DO9" s="1026"/>
      <c r="DP9" s="1027"/>
      <c r="DQ9" s="1025" t="s">
        <v>523</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598</v>
      </c>
      <c r="BT10" s="1029" t="s">
        <v>598</v>
      </c>
      <c r="BU10" s="1029" t="s">
        <v>598</v>
      </c>
      <c r="BV10" s="1029" t="s">
        <v>598</v>
      </c>
      <c r="BW10" s="1029" t="s">
        <v>598</v>
      </c>
      <c r="BX10" s="1029" t="s">
        <v>598</v>
      </c>
      <c r="BY10" s="1029" t="s">
        <v>598</v>
      </c>
      <c r="BZ10" s="1029" t="s">
        <v>598</v>
      </c>
      <c r="CA10" s="1029" t="s">
        <v>598</v>
      </c>
      <c r="CB10" s="1029" t="s">
        <v>598</v>
      </c>
      <c r="CC10" s="1029" t="s">
        <v>598</v>
      </c>
      <c r="CD10" s="1029" t="s">
        <v>598</v>
      </c>
      <c r="CE10" s="1029" t="s">
        <v>598</v>
      </c>
      <c r="CF10" s="1029" t="s">
        <v>598</v>
      </c>
      <c r="CG10" s="1050" t="s">
        <v>598</v>
      </c>
      <c r="CH10" s="1025">
        <v>-9</v>
      </c>
      <c r="CI10" s="1026"/>
      <c r="CJ10" s="1026"/>
      <c r="CK10" s="1026"/>
      <c r="CL10" s="1027"/>
      <c r="CM10" s="1025">
        <v>68</v>
      </c>
      <c r="CN10" s="1026"/>
      <c r="CO10" s="1026"/>
      <c r="CP10" s="1026"/>
      <c r="CQ10" s="1027"/>
      <c r="CR10" s="1025">
        <v>23</v>
      </c>
      <c r="CS10" s="1026">
        <v>23000</v>
      </c>
      <c r="CT10" s="1026">
        <v>23000</v>
      </c>
      <c r="CU10" s="1026">
        <v>23000</v>
      </c>
      <c r="CV10" s="1027">
        <v>23000</v>
      </c>
      <c r="CW10" s="1025" t="s">
        <v>523</v>
      </c>
      <c r="CX10" s="1026"/>
      <c r="CY10" s="1026"/>
      <c r="CZ10" s="1026"/>
      <c r="DA10" s="1027"/>
      <c r="DB10" s="1025" t="s">
        <v>523</v>
      </c>
      <c r="DC10" s="1026"/>
      <c r="DD10" s="1026"/>
      <c r="DE10" s="1026"/>
      <c r="DF10" s="1027"/>
      <c r="DG10" s="1025" t="s">
        <v>523</v>
      </c>
      <c r="DH10" s="1026"/>
      <c r="DI10" s="1026"/>
      <c r="DJ10" s="1026"/>
      <c r="DK10" s="1027"/>
      <c r="DL10" s="1025" t="s">
        <v>523</v>
      </c>
      <c r="DM10" s="1026"/>
      <c r="DN10" s="1026"/>
      <c r="DO10" s="1026"/>
      <c r="DP10" s="1027"/>
      <c r="DQ10" s="1025" t="s">
        <v>523</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599</v>
      </c>
      <c r="BT11" s="1029" t="s">
        <v>599</v>
      </c>
      <c r="BU11" s="1029" t="s">
        <v>599</v>
      </c>
      <c r="BV11" s="1029" t="s">
        <v>599</v>
      </c>
      <c r="BW11" s="1029" t="s">
        <v>599</v>
      </c>
      <c r="BX11" s="1029" t="s">
        <v>599</v>
      </c>
      <c r="BY11" s="1029" t="s">
        <v>599</v>
      </c>
      <c r="BZ11" s="1029" t="s">
        <v>599</v>
      </c>
      <c r="CA11" s="1029" t="s">
        <v>599</v>
      </c>
      <c r="CB11" s="1029" t="s">
        <v>599</v>
      </c>
      <c r="CC11" s="1029" t="s">
        <v>599</v>
      </c>
      <c r="CD11" s="1029" t="s">
        <v>599</v>
      </c>
      <c r="CE11" s="1029" t="s">
        <v>599</v>
      </c>
      <c r="CF11" s="1029" t="s">
        <v>599</v>
      </c>
      <c r="CG11" s="1050" t="s">
        <v>599</v>
      </c>
      <c r="CH11" s="1025">
        <v>-3</v>
      </c>
      <c r="CI11" s="1026"/>
      <c r="CJ11" s="1026"/>
      <c r="CK11" s="1026"/>
      <c r="CL11" s="1027"/>
      <c r="CM11" s="1025">
        <v>50</v>
      </c>
      <c r="CN11" s="1026"/>
      <c r="CO11" s="1026"/>
      <c r="CP11" s="1026"/>
      <c r="CQ11" s="1027"/>
      <c r="CR11" s="1025">
        <v>23</v>
      </c>
      <c r="CS11" s="1026">
        <v>22600</v>
      </c>
      <c r="CT11" s="1026">
        <v>22600</v>
      </c>
      <c r="CU11" s="1026">
        <v>22600</v>
      </c>
      <c r="CV11" s="1027">
        <v>22600</v>
      </c>
      <c r="CW11" s="1025" t="s">
        <v>523</v>
      </c>
      <c r="CX11" s="1026"/>
      <c r="CY11" s="1026"/>
      <c r="CZ11" s="1026"/>
      <c r="DA11" s="1027"/>
      <c r="DB11" s="1025" t="s">
        <v>523</v>
      </c>
      <c r="DC11" s="1026"/>
      <c r="DD11" s="1026"/>
      <c r="DE11" s="1026"/>
      <c r="DF11" s="1027"/>
      <c r="DG11" s="1025" t="s">
        <v>523</v>
      </c>
      <c r="DH11" s="1026"/>
      <c r="DI11" s="1026"/>
      <c r="DJ11" s="1026"/>
      <c r="DK11" s="1027"/>
      <c r="DL11" s="1025" t="s">
        <v>523</v>
      </c>
      <c r="DM11" s="1026"/>
      <c r="DN11" s="1026"/>
      <c r="DO11" s="1026"/>
      <c r="DP11" s="1027"/>
      <c r="DQ11" s="1025" t="s">
        <v>523</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600</v>
      </c>
      <c r="BT12" s="1029" t="s">
        <v>600</v>
      </c>
      <c r="BU12" s="1029" t="s">
        <v>600</v>
      </c>
      <c r="BV12" s="1029" t="s">
        <v>600</v>
      </c>
      <c r="BW12" s="1029" t="s">
        <v>600</v>
      </c>
      <c r="BX12" s="1029" t="s">
        <v>600</v>
      </c>
      <c r="BY12" s="1029" t="s">
        <v>600</v>
      </c>
      <c r="BZ12" s="1029" t="s">
        <v>600</v>
      </c>
      <c r="CA12" s="1029" t="s">
        <v>600</v>
      </c>
      <c r="CB12" s="1029" t="s">
        <v>600</v>
      </c>
      <c r="CC12" s="1029" t="s">
        <v>600</v>
      </c>
      <c r="CD12" s="1029" t="s">
        <v>600</v>
      </c>
      <c r="CE12" s="1029" t="s">
        <v>600</v>
      </c>
      <c r="CF12" s="1029" t="s">
        <v>600</v>
      </c>
      <c r="CG12" s="1050" t="s">
        <v>600</v>
      </c>
      <c r="CH12" s="1025">
        <v>5</v>
      </c>
      <c r="CI12" s="1026"/>
      <c r="CJ12" s="1026"/>
      <c r="CK12" s="1026"/>
      <c r="CL12" s="1027"/>
      <c r="CM12" s="1025">
        <v>14</v>
      </c>
      <c r="CN12" s="1026"/>
      <c r="CO12" s="1026"/>
      <c r="CP12" s="1026"/>
      <c r="CQ12" s="1027"/>
      <c r="CR12" s="1025">
        <v>20</v>
      </c>
      <c r="CS12" s="1026">
        <v>20000</v>
      </c>
      <c r="CT12" s="1026">
        <v>20000</v>
      </c>
      <c r="CU12" s="1026">
        <v>20000</v>
      </c>
      <c r="CV12" s="1027">
        <v>20000</v>
      </c>
      <c r="CW12" s="1025" t="s">
        <v>523</v>
      </c>
      <c r="CX12" s="1026"/>
      <c r="CY12" s="1026"/>
      <c r="CZ12" s="1026"/>
      <c r="DA12" s="1027"/>
      <c r="DB12" s="1025" t="s">
        <v>523</v>
      </c>
      <c r="DC12" s="1026"/>
      <c r="DD12" s="1026"/>
      <c r="DE12" s="1026"/>
      <c r="DF12" s="1027"/>
      <c r="DG12" s="1025" t="s">
        <v>523</v>
      </c>
      <c r="DH12" s="1026"/>
      <c r="DI12" s="1026"/>
      <c r="DJ12" s="1026"/>
      <c r="DK12" s="1027"/>
      <c r="DL12" s="1025" t="s">
        <v>523</v>
      </c>
      <c r="DM12" s="1026"/>
      <c r="DN12" s="1026"/>
      <c r="DO12" s="1026"/>
      <c r="DP12" s="1027"/>
      <c r="DQ12" s="1025" t="s">
        <v>523</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601</v>
      </c>
      <c r="BT13" s="1029"/>
      <c r="BU13" s="1029"/>
      <c r="BV13" s="1029"/>
      <c r="BW13" s="1029"/>
      <c r="BX13" s="1029"/>
      <c r="BY13" s="1029"/>
      <c r="BZ13" s="1029"/>
      <c r="CA13" s="1029"/>
      <c r="CB13" s="1029"/>
      <c r="CC13" s="1029"/>
      <c r="CD13" s="1029"/>
      <c r="CE13" s="1029"/>
      <c r="CF13" s="1029"/>
      <c r="CG13" s="1050"/>
      <c r="CH13" s="1025">
        <v>-9</v>
      </c>
      <c r="CI13" s="1026"/>
      <c r="CJ13" s="1026"/>
      <c r="CK13" s="1026"/>
      <c r="CL13" s="1027"/>
      <c r="CM13" s="1025">
        <v>210</v>
      </c>
      <c r="CN13" s="1026"/>
      <c r="CO13" s="1026"/>
      <c r="CP13" s="1026"/>
      <c r="CQ13" s="1027"/>
      <c r="CR13" s="1025">
        <v>179</v>
      </c>
      <c r="CS13" s="1026"/>
      <c r="CT13" s="1026"/>
      <c r="CU13" s="1026"/>
      <c r="CV13" s="1027"/>
      <c r="CW13" s="1025" t="s">
        <v>523</v>
      </c>
      <c r="CX13" s="1026"/>
      <c r="CY13" s="1026"/>
      <c r="CZ13" s="1026"/>
      <c r="DA13" s="1027"/>
      <c r="DB13" s="1025" t="s">
        <v>523</v>
      </c>
      <c r="DC13" s="1026"/>
      <c r="DD13" s="1026"/>
      <c r="DE13" s="1026"/>
      <c r="DF13" s="1027"/>
      <c r="DG13" s="1025" t="s">
        <v>523</v>
      </c>
      <c r="DH13" s="1026"/>
      <c r="DI13" s="1026"/>
      <c r="DJ13" s="1026"/>
      <c r="DK13" s="1027"/>
      <c r="DL13" s="1025" t="s">
        <v>523</v>
      </c>
      <c r="DM13" s="1026"/>
      <c r="DN13" s="1026"/>
      <c r="DO13" s="1026"/>
      <c r="DP13" s="1027"/>
      <c r="DQ13" s="1025" t="s">
        <v>523</v>
      </c>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602</v>
      </c>
      <c r="BT14" s="1029"/>
      <c r="BU14" s="1029"/>
      <c r="BV14" s="1029"/>
      <c r="BW14" s="1029"/>
      <c r="BX14" s="1029"/>
      <c r="BY14" s="1029"/>
      <c r="BZ14" s="1029"/>
      <c r="CA14" s="1029"/>
      <c r="CB14" s="1029"/>
      <c r="CC14" s="1029"/>
      <c r="CD14" s="1029"/>
      <c r="CE14" s="1029"/>
      <c r="CF14" s="1029"/>
      <c r="CG14" s="1050"/>
      <c r="CH14" s="1025">
        <v>9</v>
      </c>
      <c r="CI14" s="1026"/>
      <c r="CJ14" s="1026"/>
      <c r="CK14" s="1026"/>
      <c r="CL14" s="1027"/>
      <c r="CM14" s="1025">
        <v>9</v>
      </c>
      <c r="CN14" s="1026"/>
      <c r="CO14" s="1026"/>
      <c r="CP14" s="1026"/>
      <c r="CQ14" s="1027"/>
      <c r="CR14" s="1025">
        <v>2</v>
      </c>
      <c r="CS14" s="1026"/>
      <c r="CT14" s="1026"/>
      <c r="CU14" s="1026"/>
      <c r="CV14" s="1027"/>
      <c r="CW14" s="1025" t="s">
        <v>523</v>
      </c>
      <c r="CX14" s="1026"/>
      <c r="CY14" s="1026"/>
      <c r="CZ14" s="1026"/>
      <c r="DA14" s="1027"/>
      <c r="DB14" s="1025" t="s">
        <v>523</v>
      </c>
      <c r="DC14" s="1026"/>
      <c r="DD14" s="1026"/>
      <c r="DE14" s="1026"/>
      <c r="DF14" s="1027"/>
      <c r="DG14" s="1025" t="s">
        <v>523</v>
      </c>
      <c r="DH14" s="1026"/>
      <c r="DI14" s="1026"/>
      <c r="DJ14" s="1026"/>
      <c r="DK14" s="1027"/>
      <c r="DL14" s="1025" t="s">
        <v>523</v>
      </c>
      <c r="DM14" s="1026"/>
      <c r="DN14" s="1026"/>
      <c r="DO14" s="1026"/>
      <c r="DP14" s="1027"/>
      <c r="DQ14" s="1025" t="s">
        <v>523</v>
      </c>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603</v>
      </c>
      <c r="BT15" s="1029" t="s">
        <v>604</v>
      </c>
      <c r="BU15" s="1029" t="s">
        <v>604</v>
      </c>
      <c r="BV15" s="1029" t="s">
        <v>604</v>
      </c>
      <c r="BW15" s="1029" t="s">
        <v>604</v>
      </c>
      <c r="BX15" s="1029" t="s">
        <v>604</v>
      </c>
      <c r="BY15" s="1029" t="s">
        <v>604</v>
      </c>
      <c r="BZ15" s="1029" t="s">
        <v>604</v>
      </c>
      <c r="CA15" s="1029" t="s">
        <v>604</v>
      </c>
      <c r="CB15" s="1029" t="s">
        <v>604</v>
      </c>
      <c r="CC15" s="1029" t="s">
        <v>604</v>
      </c>
      <c r="CD15" s="1029" t="s">
        <v>604</v>
      </c>
      <c r="CE15" s="1029" t="s">
        <v>604</v>
      </c>
      <c r="CF15" s="1029" t="s">
        <v>604</v>
      </c>
      <c r="CG15" s="1050" t="s">
        <v>604</v>
      </c>
      <c r="CH15" s="1025">
        <v>1620</v>
      </c>
      <c r="CI15" s="1026"/>
      <c r="CJ15" s="1026"/>
      <c r="CK15" s="1026"/>
      <c r="CL15" s="1027"/>
      <c r="CM15" s="1025">
        <v>29736</v>
      </c>
      <c r="CN15" s="1026"/>
      <c r="CO15" s="1026"/>
      <c r="CP15" s="1026"/>
      <c r="CQ15" s="1027"/>
      <c r="CR15" s="1025">
        <v>8097</v>
      </c>
      <c r="CS15" s="1026"/>
      <c r="CT15" s="1026"/>
      <c r="CU15" s="1026"/>
      <c r="CV15" s="1027"/>
      <c r="CW15" s="1025">
        <v>1207</v>
      </c>
      <c r="CX15" s="1026"/>
      <c r="CY15" s="1026"/>
      <c r="CZ15" s="1026"/>
      <c r="DA15" s="1027"/>
      <c r="DB15" s="1025">
        <v>4728</v>
      </c>
      <c r="DC15" s="1026"/>
      <c r="DD15" s="1026"/>
      <c r="DE15" s="1026"/>
      <c r="DF15" s="1027"/>
      <c r="DG15" s="1025" t="s">
        <v>605</v>
      </c>
      <c r="DH15" s="1026"/>
      <c r="DI15" s="1026"/>
      <c r="DJ15" s="1026"/>
      <c r="DK15" s="1027"/>
      <c r="DL15" s="1025" t="s">
        <v>605</v>
      </c>
      <c r="DM15" s="1026"/>
      <c r="DN15" s="1026"/>
      <c r="DO15" s="1026"/>
      <c r="DP15" s="1027"/>
      <c r="DQ15" s="1025" t="s">
        <v>605</v>
      </c>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f>SUM(Q7:U8)</f>
        <v>61937</v>
      </c>
      <c r="R23" s="1097"/>
      <c r="S23" s="1097"/>
      <c r="T23" s="1097"/>
      <c r="U23" s="1097"/>
      <c r="V23" s="1097">
        <f>SUM(V7:Z8)</f>
        <v>60217</v>
      </c>
      <c r="W23" s="1097"/>
      <c r="X23" s="1097"/>
      <c r="Y23" s="1097"/>
      <c r="Z23" s="1097"/>
      <c r="AA23" s="1097">
        <f>SUM(AA7:AE8)</f>
        <v>1720</v>
      </c>
      <c r="AB23" s="1097"/>
      <c r="AC23" s="1097"/>
      <c r="AD23" s="1097"/>
      <c r="AE23" s="1104"/>
      <c r="AF23" s="1105">
        <v>1611</v>
      </c>
      <c r="AG23" s="1097"/>
      <c r="AH23" s="1097"/>
      <c r="AI23" s="1097"/>
      <c r="AJ23" s="1106"/>
      <c r="AK23" s="1107"/>
      <c r="AL23" s="1108"/>
      <c r="AM23" s="1108"/>
      <c r="AN23" s="1108"/>
      <c r="AO23" s="1108"/>
      <c r="AP23" s="1097">
        <f>SUM(AP7:AT8)</f>
        <v>52397</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10187</v>
      </c>
      <c r="R28" s="1087"/>
      <c r="S28" s="1087"/>
      <c r="T28" s="1087"/>
      <c r="U28" s="1087"/>
      <c r="V28" s="1087">
        <v>10176</v>
      </c>
      <c r="W28" s="1087"/>
      <c r="X28" s="1087"/>
      <c r="Y28" s="1087"/>
      <c r="Z28" s="1087"/>
      <c r="AA28" s="1087">
        <v>11</v>
      </c>
      <c r="AB28" s="1087"/>
      <c r="AC28" s="1087"/>
      <c r="AD28" s="1087"/>
      <c r="AE28" s="1088"/>
      <c r="AF28" s="1089">
        <v>10</v>
      </c>
      <c r="AG28" s="1087"/>
      <c r="AH28" s="1087"/>
      <c r="AI28" s="1087"/>
      <c r="AJ28" s="1090"/>
      <c r="AK28" s="1078">
        <v>1156</v>
      </c>
      <c r="AL28" s="1079"/>
      <c r="AM28" s="1079"/>
      <c r="AN28" s="1079"/>
      <c r="AO28" s="1079"/>
      <c r="AP28" s="1079" t="s">
        <v>605</v>
      </c>
      <c r="AQ28" s="1079"/>
      <c r="AR28" s="1079"/>
      <c r="AS28" s="1079"/>
      <c r="AT28" s="1079"/>
      <c r="AU28" s="1079" t="s">
        <v>605</v>
      </c>
      <c r="AV28" s="1079"/>
      <c r="AW28" s="1079"/>
      <c r="AX28" s="1079"/>
      <c r="AY28" s="1079"/>
      <c r="AZ28" s="1080" t="s">
        <v>605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13545</v>
      </c>
      <c r="R29" s="1075"/>
      <c r="S29" s="1075"/>
      <c r="T29" s="1075"/>
      <c r="U29" s="1075"/>
      <c r="V29" s="1075">
        <v>13034</v>
      </c>
      <c r="W29" s="1075"/>
      <c r="X29" s="1075"/>
      <c r="Y29" s="1075"/>
      <c r="Z29" s="1075"/>
      <c r="AA29" s="1075">
        <v>511</v>
      </c>
      <c r="AB29" s="1075"/>
      <c r="AC29" s="1075"/>
      <c r="AD29" s="1075"/>
      <c r="AE29" s="1076"/>
      <c r="AF29" s="1071">
        <v>511</v>
      </c>
      <c r="AG29" s="1072"/>
      <c r="AH29" s="1072"/>
      <c r="AI29" s="1072"/>
      <c r="AJ29" s="1073"/>
      <c r="AK29" s="1016">
        <v>1945</v>
      </c>
      <c r="AL29" s="1007"/>
      <c r="AM29" s="1007"/>
      <c r="AN29" s="1007"/>
      <c r="AO29" s="1007"/>
      <c r="AP29" s="1007" t="s">
        <v>605</v>
      </c>
      <c r="AQ29" s="1007"/>
      <c r="AR29" s="1007"/>
      <c r="AS29" s="1007"/>
      <c r="AT29" s="1007"/>
      <c r="AU29" s="1007" t="s">
        <v>605</v>
      </c>
      <c r="AV29" s="1007"/>
      <c r="AW29" s="1007"/>
      <c r="AX29" s="1007"/>
      <c r="AY29" s="1007"/>
      <c r="AZ29" s="1077" t="s">
        <v>605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1451</v>
      </c>
      <c r="R30" s="1075"/>
      <c r="S30" s="1075"/>
      <c r="T30" s="1075"/>
      <c r="U30" s="1075"/>
      <c r="V30" s="1075">
        <v>1405</v>
      </c>
      <c r="W30" s="1075"/>
      <c r="X30" s="1075"/>
      <c r="Y30" s="1075"/>
      <c r="Z30" s="1075"/>
      <c r="AA30" s="1075">
        <v>46</v>
      </c>
      <c r="AB30" s="1075"/>
      <c r="AC30" s="1075"/>
      <c r="AD30" s="1075"/>
      <c r="AE30" s="1076"/>
      <c r="AF30" s="1071">
        <v>46</v>
      </c>
      <c r="AG30" s="1072"/>
      <c r="AH30" s="1072"/>
      <c r="AI30" s="1072"/>
      <c r="AJ30" s="1073"/>
      <c r="AK30" s="1016">
        <v>398</v>
      </c>
      <c r="AL30" s="1007"/>
      <c r="AM30" s="1007"/>
      <c r="AN30" s="1007"/>
      <c r="AO30" s="1007"/>
      <c r="AP30" s="1007" t="s">
        <v>605</v>
      </c>
      <c r="AQ30" s="1007"/>
      <c r="AR30" s="1007"/>
      <c r="AS30" s="1007"/>
      <c r="AT30" s="1007"/>
      <c r="AU30" s="1007" t="s">
        <v>605</v>
      </c>
      <c r="AV30" s="1007"/>
      <c r="AW30" s="1007"/>
      <c r="AX30" s="1007"/>
      <c r="AY30" s="1007"/>
      <c r="AZ30" s="1077" t="s">
        <v>605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2590</v>
      </c>
      <c r="R31" s="1075"/>
      <c r="S31" s="1075"/>
      <c r="T31" s="1075"/>
      <c r="U31" s="1075"/>
      <c r="V31" s="1075">
        <v>2352</v>
      </c>
      <c r="W31" s="1075"/>
      <c r="X31" s="1075"/>
      <c r="Y31" s="1075"/>
      <c r="Z31" s="1075"/>
      <c r="AA31" s="1075">
        <v>238</v>
      </c>
      <c r="AB31" s="1075"/>
      <c r="AC31" s="1075"/>
      <c r="AD31" s="1075"/>
      <c r="AE31" s="1076"/>
      <c r="AF31" s="1071">
        <v>5138</v>
      </c>
      <c r="AG31" s="1072"/>
      <c r="AH31" s="1072"/>
      <c r="AI31" s="1072"/>
      <c r="AJ31" s="1073"/>
      <c r="AK31" s="1016">
        <v>138</v>
      </c>
      <c r="AL31" s="1007"/>
      <c r="AM31" s="1007"/>
      <c r="AN31" s="1007"/>
      <c r="AO31" s="1007"/>
      <c r="AP31" s="1007">
        <v>2225</v>
      </c>
      <c r="AQ31" s="1007"/>
      <c r="AR31" s="1007"/>
      <c r="AS31" s="1007"/>
      <c r="AT31" s="1007"/>
      <c r="AU31" s="1007">
        <v>465</v>
      </c>
      <c r="AV31" s="1007"/>
      <c r="AW31" s="1007"/>
      <c r="AX31" s="1007"/>
      <c r="AY31" s="1007"/>
      <c r="AZ31" s="1077" t="s">
        <v>605</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4597</v>
      </c>
      <c r="R32" s="1075"/>
      <c r="S32" s="1075"/>
      <c r="T32" s="1075"/>
      <c r="U32" s="1075"/>
      <c r="V32" s="1075">
        <v>4493</v>
      </c>
      <c r="W32" s="1075"/>
      <c r="X32" s="1075"/>
      <c r="Y32" s="1075"/>
      <c r="Z32" s="1075"/>
      <c r="AA32" s="1075">
        <v>104</v>
      </c>
      <c r="AB32" s="1075"/>
      <c r="AC32" s="1075"/>
      <c r="AD32" s="1075"/>
      <c r="AE32" s="1076"/>
      <c r="AF32" s="1071">
        <v>1133</v>
      </c>
      <c r="AG32" s="1072"/>
      <c r="AH32" s="1072"/>
      <c r="AI32" s="1072"/>
      <c r="AJ32" s="1073"/>
      <c r="AK32" s="1016">
        <v>2337</v>
      </c>
      <c r="AL32" s="1007"/>
      <c r="AM32" s="1007"/>
      <c r="AN32" s="1007"/>
      <c r="AO32" s="1007"/>
      <c r="AP32" s="1007">
        <v>24626</v>
      </c>
      <c r="AQ32" s="1007"/>
      <c r="AR32" s="1007"/>
      <c r="AS32" s="1007"/>
      <c r="AT32" s="1007"/>
      <c r="AU32" s="1007">
        <v>18272</v>
      </c>
      <c r="AV32" s="1007"/>
      <c r="AW32" s="1007"/>
      <c r="AX32" s="1007"/>
      <c r="AY32" s="1007"/>
      <c r="AZ32" s="1077" t="s">
        <v>605</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262</v>
      </c>
      <c r="R33" s="1075"/>
      <c r="S33" s="1075"/>
      <c r="T33" s="1075"/>
      <c r="U33" s="1075"/>
      <c r="V33" s="1075">
        <v>262</v>
      </c>
      <c r="W33" s="1075"/>
      <c r="X33" s="1075"/>
      <c r="Y33" s="1075"/>
      <c r="Z33" s="1075"/>
      <c r="AA33" s="1075" t="s">
        <v>606</v>
      </c>
      <c r="AB33" s="1075"/>
      <c r="AC33" s="1075"/>
      <c r="AD33" s="1075"/>
      <c r="AE33" s="1076"/>
      <c r="AF33" s="1071" t="s">
        <v>415</v>
      </c>
      <c r="AG33" s="1072"/>
      <c r="AH33" s="1072"/>
      <c r="AI33" s="1072"/>
      <c r="AJ33" s="1073"/>
      <c r="AK33" s="1016">
        <v>115</v>
      </c>
      <c r="AL33" s="1007"/>
      <c r="AM33" s="1007"/>
      <c r="AN33" s="1007"/>
      <c r="AO33" s="1007"/>
      <c r="AP33" s="1007">
        <v>83</v>
      </c>
      <c r="AQ33" s="1007"/>
      <c r="AR33" s="1007"/>
      <c r="AS33" s="1007"/>
      <c r="AT33" s="1007"/>
      <c r="AU33" s="1007">
        <v>29</v>
      </c>
      <c r="AV33" s="1007"/>
      <c r="AW33" s="1007"/>
      <c r="AX33" s="1007"/>
      <c r="AY33" s="1007"/>
      <c r="AZ33" s="1077" t="s">
        <v>605</v>
      </c>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417</v>
      </c>
      <c r="C34" s="1067"/>
      <c r="D34" s="1067"/>
      <c r="E34" s="1067"/>
      <c r="F34" s="1067"/>
      <c r="G34" s="1067"/>
      <c r="H34" s="1067"/>
      <c r="I34" s="1067"/>
      <c r="J34" s="1067"/>
      <c r="K34" s="1067"/>
      <c r="L34" s="1067"/>
      <c r="M34" s="1067"/>
      <c r="N34" s="1067"/>
      <c r="O34" s="1067"/>
      <c r="P34" s="1068"/>
      <c r="Q34" s="1074">
        <v>688</v>
      </c>
      <c r="R34" s="1075"/>
      <c r="S34" s="1075"/>
      <c r="T34" s="1075"/>
      <c r="U34" s="1075"/>
      <c r="V34" s="1075">
        <v>659</v>
      </c>
      <c r="W34" s="1075"/>
      <c r="X34" s="1075"/>
      <c r="Y34" s="1075"/>
      <c r="Z34" s="1075"/>
      <c r="AA34" s="1075">
        <v>29</v>
      </c>
      <c r="AB34" s="1075"/>
      <c r="AC34" s="1075"/>
      <c r="AD34" s="1075"/>
      <c r="AE34" s="1076"/>
      <c r="AF34" s="1071">
        <v>29</v>
      </c>
      <c r="AG34" s="1072"/>
      <c r="AH34" s="1072"/>
      <c r="AI34" s="1072"/>
      <c r="AJ34" s="1073"/>
      <c r="AK34" s="1016">
        <v>7</v>
      </c>
      <c r="AL34" s="1007"/>
      <c r="AM34" s="1007"/>
      <c r="AN34" s="1007"/>
      <c r="AO34" s="1007"/>
      <c r="AP34" s="1007">
        <v>2863</v>
      </c>
      <c r="AQ34" s="1007"/>
      <c r="AR34" s="1007"/>
      <c r="AS34" s="1007"/>
      <c r="AT34" s="1007"/>
      <c r="AU34" s="1007">
        <v>49</v>
      </c>
      <c r="AV34" s="1007"/>
      <c r="AW34" s="1007"/>
      <c r="AX34" s="1007"/>
      <c r="AY34" s="1007"/>
      <c r="AZ34" s="1077" t="s">
        <v>605</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6867</v>
      </c>
      <c r="AG63" s="995"/>
      <c r="AH63" s="995"/>
      <c r="AI63" s="995"/>
      <c r="AJ63" s="1058"/>
      <c r="AK63" s="1059"/>
      <c r="AL63" s="999"/>
      <c r="AM63" s="999"/>
      <c r="AN63" s="999"/>
      <c r="AO63" s="999"/>
      <c r="AP63" s="995">
        <f>SUM(AP31:AT34)</f>
        <v>29797</v>
      </c>
      <c r="AQ63" s="995"/>
      <c r="AR63" s="995"/>
      <c r="AS63" s="995"/>
      <c r="AT63" s="995"/>
      <c r="AU63" s="995">
        <f>SUM(AU31:AY33)</f>
        <v>18766</v>
      </c>
      <c r="AV63" s="995"/>
      <c r="AW63" s="995"/>
      <c r="AX63" s="995"/>
      <c r="AY63" s="995"/>
      <c r="AZ63" s="1053"/>
      <c r="BA63" s="1053"/>
      <c r="BB63" s="1053"/>
      <c r="BC63" s="1053"/>
      <c r="BD63" s="1053"/>
      <c r="BE63" s="996"/>
      <c r="BF63" s="996"/>
      <c r="BG63" s="996"/>
      <c r="BH63" s="996"/>
      <c r="BI63" s="997"/>
      <c r="BJ63" s="1054" t="s">
        <v>420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404</v>
      </c>
      <c r="AQ66" s="1038"/>
      <c r="AR66" s="1038"/>
      <c r="AS66" s="1038"/>
      <c r="AT66" s="1039"/>
      <c r="AU66" s="1037" t="s">
        <v>427</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607</v>
      </c>
      <c r="C68" s="1022"/>
      <c r="D68" s="1022"/>
      <c r="E68" s="1022"/>
      <c r="F68" s="1022"/>
      <c r="G68" s="1022"/>
      <c r="H68" s="1022"/>
      <c r="I68" s="1022"/>
      <c r="J68" s="1022"/>
      <c r="K68" s="1022"/>
      <c r="L68" s="1022"/>
      <c r="M68" s="1022"/>
      <c r="N68" s="1022"/>
      <c r="O68" s="1022"/>
      <c r="P68" s="1023"/>
      <c r="Q68" s="1024">
        <v>3252</v>
      </c>
      <c r="R68" s="1018"/>
      <c r="S68" s="1018"/>
      <c r="T68" s="1018"/>
      <c r="U68" s="1018"/>
      <c r="V68" s="1018">
        <v>3170</v>
      </c>
      <c r="W68" s="1018"/>
      <c r="X68" s="1018"/>
      <c r="Y68" s="1018"/>
      <c r="Z68" s="1018"/>
      <c r="AA68" s="1018">
        <v>82</v>
      </c>
      <c r="AB68" s="1018"/>
      <c r="AC68" s="1018"/>
      <c r="AD68" s="1018"/>
      <c r="AE68" s="1018"/>
      <c r="AF68" s="1018">
        <v>82</v>
      </c>
      <c r="AG68" s="1018"/>
      <c r="AH68" s="1018"/>
      <c r="AI68" s="1018"/>
      <c r="AJ68" s="1018"/>
      <c r="AK68" s="1018" t="s">
        <v>606</v>
      </c>
      <c r="AL68" s="1018"/>
      <c r="AM68" s="1018"/>
      <c r="AN68" s="1018"/>
      <c r="AO68" s="1018"/>
      <c r="AP68" s="1018">
        <v>4040</v>
      </c>
      <c r="AQ68" s="1018"/>
      <c r="AR68" s="1018"/>
      <c r="AS68" s="1018"/>
      <c r="AT68" s="1018"/>
      <c r="AU68" s="1018">
        <v>3517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608</v>
      </c>
      <c r="C69" s="1011"/>
      <c r="D69" s="1011"/>
      <c r="E69" s="1011"/>
      <c r="F69" s="1011"/>
      <c r="G69" s="1011"/>
      <c r="H69" s="1011"/>
      <c r="I69" s="1011"/>
      <c r="J69" s="1011"/>
      <c r="K69" s="1011"/>
      <c r="L69" s="1011"/>
      <c r="M69" s="1011"/>
      <c r="N69" s="1011"/>
      <c r="O69" s="1011"/>
      <c r="P69" s="1012"/>
      <c r="Q69" s="1013">
        <v>29</v>
      </c>
      <c r="R69" s="1007"/>
      <c r="S69" s="1007"/>
      <c r="T69" s="1007"/>
      <c r="U69" s="1007"/>
      <c r="V69" s="1007">
        <v>26</v>
      </c>
      <c r="W69" s="1007"/>
      <c r="X69" s="1007"/>
      <c r="Y69" s="1007"/>
      <c r="Z69" s="1007"/>
      <c r="AA69" s="1007">
        <v>3</v>
      </c>
      <c r="AB69" s="1007"/>
      <c r="AC69" s="1007"/>
      <c r="AD69" s="1007"/>
      <c r="AE69" s="1007"/>
      <c r="AF69" s="1007">
        <v>3</v>
      </c>
      <c r="AG69" s="1007"/>
      <c r="AH69" s="1007"/>
      <c r="AI69" s="1007"/>
      <c r="AJ69" s="1007"/>
      <c r="AK69" s="1007">
        <v>11</v>
      </c>
      <c r="AL69" s="1007"/>
      <c r="AM69" s="1007"/>
      <c r="AN69" s="1007"/>
      <c r="AO69" s="1007"/>
      <c r="AP69" s="1007" t="s">
        <v>606</v>
      </c>
      <c r="AQ69" s="1007"/>
      <c r="AR69" s="1007"/>
      <c r="AS69" s="1007"/>
      <c r="AT69" s="1007"/>
      <c r="AU69" s="1007" t="s">
        <v>606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609</v>
      </c>
      <c r="C70" s="1011"/>
      <c r="D70" s="1011"/>
      <c r="E70" s="1011"/>
      <c r="F70" s="1011"/>
      <c r="G70" s="1011"/>
      <c r="H70" s="1011"/>
      <c r="I70" s="1011"/>
      <c r="J70" s="1011"/>
      <c r="K70" s="1011"/>
      <c r="L70" s="1011"/>
      <c r="M70" s="1011"/>
      <c r="N70" s="1011"/>
      <c r="O70" s="1011"/>
      <c r="P70" s="1012"/>
      <c r="Q70" s="1013">
        <v>184</v>
      </c>
      <c r="R70" s="1007"/>
      <c r="S70" s="1007"/>
      <c r="T70" s="1007"/>
      <c r="U70" s="1007"/>
      <c r="V70" s="1007">
        <v>164</v>
      </c>
      <c r="W70" s="1007"/>
      <c r="X70" s="1007"/>
      <c r="Y70" s="1007"/>
      <c r="Z70" s="1007"/>
      <c r="AA70" s="1007">
        <v>21</v>
      </c>
      <c r="AB70" s="1007"/>
      <c r="AC70" s="1007"/>
      <c r="AD70" s="1007"/>
      <c r="AE70" s="1007"/>
      <c r="AF70" s="1007">
        <v>21</v>
      </c>
      <c r="AG70" s="1007"/>
      <c r="AH70" s="1007"/>
      <c r="AI70" s="1007"/>
      <c r="AJ70" s="1007"/>
      <c r="AK70" s="1007" t="s">
        <v>606</v>
      </c>
      <c r="AL70" s="1007"/>
      <c r="AM70" s="1007"/>
      <c r="AN70" s="1007"/>
      <c r="AO70" s="1007"/>
      <c r="AP70" s="1007">
        <v>69</v>
      </c>
      <c r="AQ70" s="1007"/>
      <c r="AR70" s="1007"/>
      <c r="AS70" s="1007"/>
      <c r="AT70" s="1007"/>
      <c r="AU70" s="1007">
        <v>19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610</v>
      </c>
      <c r="C71" s="1011"/>
      <c r="D71" s="1011"/>
      <c r="E71" s="1011"/>
      <c r="F71" s="1011"/>
      <c r="G71" s="1011"/>
      <c r="H71" s="1011"/>
      <c r="I71" s="1011"/>
      <c r="J71" s="1011"/>
      <c r="K71" s="1011"/>
      <c r="L71" s="1011"/>
      <c r="M71" s="1011"/>
      <c r="N71" s="1011"/>
      <c r="O71" s="1011"/>
      <c r="P71" s="1012"/>
      <c r="Q71" s="1013">
        <v>505</v>
      </c>
      <c r="R71" s="1007"/>
      <c r="S71" s="1007"/>
      <c r="T71" s="1007"/>
      <c r="U71" s="1007"/>
      <c r="V71" s="1007">
        <v>451</v>
      </c>
      <c r="W71" s="1007"/>
      <c r="X71" s="1007"/>
      <c r="Y71" s="1007"/>
      <c r="Z71" s="1007"/>
      <c r="AA71" s="1007">
        <v>54</v>
      </c>
      <c r="AB71" s="1007"/>
      <c r="AC71" s="1007"/>
      <c r="AD71" s="1007"/>
      <c r="AE71" s="1007"/>
      <c r="AF71" s="1007">
        <v>54</v>
      </c>
      <c r="AG71" s="1007"/>
      <c r="AH71" s="1007"/>
      <c r="AI71" s="1007"/>
      <c r="AJ71" s="1007"/>
      <c r="AK71" s="1007">
        <v>20</v>
      </c>
      <c r="AL71" s="1007"/>
      <c r="AM71" s="1007"/>
      <c r="AN71" s="1007"/>
      <c r="AO71" s="1007"/>
      <c r="AP71" s="1007">
        <v>568</v>
      </c>
      <c r="AQ71" s="1007"/>
      <c r="AR71" s="1007"/>
      <c r="AS71" s="1007"/>
      <c r="AT71" s="1007"/>
      <c r="AU71" s="1007">
        <v>49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611</v>
      </c>
      <c r="C72" s="1011"/>
      <c r="D72" s="1011"/>
      <c r="E72" s="1011"/>
      <c r="F72" s="1011"/>
      <c r="G72" s="1011"/>
      <c r="H72" s="1011"/>
      <c r="I72" s="1011"/>
      <c r="J72" s="1011"/>
      <c r="K72" s="1011"/>
      <c r="L72" s="1011"/>
      <c r="M72" s="1011"/>
      <c r="N72" s="1011"/>
      <c r="O72" s="1011"/>
      <c r="P72" s="1012"/>
      <c r="Q72" s="1013">
        <v>259</v>
      </c>
      <c r="R72" s="1007"/>
      <c r="S72" s="1007"/>
      <c r="T72" s="1007"/>
      <c r="U72" s="1007"/>
      <c r="V72" s="1007">
        <v>167</v>
      </c>
      <c r="W72" s="1007"/>
      <c r="X72" s="1007"/>
      <c r="Y72" s="1007"/>
      <c r="Z72" s="1007"/>
      <c r="AA72" s="1007">
        <v>92</v>
      </c>
      <c r="AB72" s="1007"/>
      <c r="AC72" s="1007"/>
      <c r="AD72" s="1007"/>
      <c r="AE72" s="1007"/>
      <c r="AF72" s="1007">
        <v>92</v>
      </c>
      <c r="AG72" s="1007"/>
      <c r="AH72" s="1007"/>
      <c r="AI72" s="1007"/>
      <c r="AJ72" s="1007"/>
      <c r="AK72" s="1007" t="s">
        <v>606</v>
      </c>
      <c r="AL72" s="1007"/>
      <c r="AM72" s="1007"/>
      <c r="AN72" s="1007"/>
      <c r="AO72" s="1007"/>
      <c r="AP72" s="1007" t="s">
        <v>606</v>
      </c>
      <c r="AQ72" s="1007"/>
      <c r="AR72" s="1007"/>
      <c r="AS72" s="1007"/>
      <c r="AT72" s="1007"/>
      <c r="AU72" s="1007" t="s">
        <v>606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612</v>
      </c>
      <c r="C73" s="1011"/>
      <c r="D73" s="1011"/>
      <c r="E73" s="1011"/>
      <c r="F73" s="1011"/>
      <c r="G73" s="1011"/>
      <c r="H73" s="1011"/>
      <c r="I73" s="1011"/>
      <c r="J73" s="1011"/>
      <c r="K73" s="1011"/>
      <c r="L73" s="1011"/>
      <c r="M73" s="1011"/>
      <c r="N73" s="1011"/>
      <c r="O73" s="1011"/>
      <c r="P73" s="1012"/>
      <c r="Q73" s="1013">
        <v>157883</v>
      </c>
      <c r="R73" s="1007"/>
      <c r="S73" s="1007"/>
      <c r="T73" s="1007"/>
      <c r="U73" s="1007"/>
      <c r="V73" s="1007">
        <v>155213</v>
      </c>
      <c r="W73" s="1007"/>
      <c r="X73" s="1007"/>
      <c r="Y73" s="1007"/>
      <c r="Z73" s="1007"/>
      <c r="AA73" s="1007">
        <v>2669</v>
      </c>
      <c r="AB73" s="1007"/>
      <c r="AC73" s="1007"/>
      <c r="AD73" s="1007"/>
      <c r="AE73" s="1007"/>
      <c r="AF73" s="1007">
        <v>2669</v>
      </c>
      <c r="AG73" s="1007"/>
      <c r="AH73" s="1007"/>
      <c r="AI73" s="1007"/>
      <c r="AJ73" s="1007"/>
      <c r="AK73" s="1007">
        <v>1728</v>
      </c>
      <c r="AL73" s="1007"/>
      <c r="AM73" s="1007"/>
      <c r="AN73" s="1007"/>
      <c r="AO73" s="1007"/>
      <c r="AP73" s="1007" t="s">
        <v>606</v>
      </c>
      <c r="AQ73" s="1007"/>
      <c r="AR73" s="1007"/>
      <c r="AS73" s="1007"/>
      <c r="AT73" s="1007"/>
      <c r="AU73" s="1007" t="s">
        <v>606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613</v>
      </c>
      <c r="C74" s="1011"/>
      <c r="D74" s="1011"/>
      <c r="E74" s="1011"/>
      <c r="F74" s="1011"/>
      <c r="G74" s="1011"/>
      <c r="H74" s="1011"/>
      <c r="I74" s="1011"/>
      <c r="J74" s="1011"/>
      <c r="K74" s="1011"/>
      <c r="L74" s="1011"/>
      <c r="M74" s="1011"/>
      <c r="N74" s="1011"/>
      <c r="O74" s="1011"/>
      <c r="P74" s="1012"/>
      <c r="Q74" s="1013">
        <v>1108</v>
      </c>
      <c r="R74" s="1007"/>
      <c r="S74" s="1007"/>
      <c r="T74" s="1007"/>
      <c r="U74" s="1007"/>
      <c r="V74" s="1007">
        <v>1104</v>
      </c>
      <c r="W74" s="1007"/>
      <c r="X74" s="1007"/>
      <c r="Y74" s="1007"/>
      <c r="Z74" s="1007"/>
      <c r="AA74" s="1007">
        <v>3</v>
      </c>
      <c r="AB74" s="1007"/>
      <c r="AC74" s="1007"/>
      <c r="AD74" s="1007"/>
      <c r="AE74" s="1007"/>
      <c r="AF74" s="1007">
        <v>3</v>
      </c>
      <c r="AG74" s="1007"/>
      <c r="AH74" s="1007"/>
      <c r="AI74" s="1007"/>
      <c r="AJ74" s="1007"/>
      <c r="AK74" s="1007" t="s">
        <v>606</v>
      </c>
      <c r="AL74" s="1007"/>
      <c r="AM74" s="1007"/>
      <c r="AN74" s="1007"/>
      <c r="AO74" s="1007"/>
      <c r="AP74" s="1007" t="s">
        <v>606</v>
      </c>
      <c r="AQ74" s="1007"/>
      <c r="AR74" s="1007"/>
      <c r="AS74" s="1007"/>
      <c r="AT74" s="1007"/>
      <c r="AU74" s="1007" t="s">
        <v>606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614</v>
      </c>
      <c r="C75" s="1011"/>
      <c r="D75" s="1011"/>
      <c r="E75" s="1011"/>
      <c r="F75" s="1011"/>
      <c r="G75" s="1011"/>
      <c r="H75" s="1011"/>
      <c r="I75" s="1011"/>
      <c r="J75" s="1011"/>
      <c r="K75" s="1011"/>
      <c r="L75" s="1011"/>
      <c r="M75" s="1011"/>
      <c r="N75" s="1011"/>
      <c r="O75" s="1011"/>
      <c r="P75" s="1012"/>
      <c r="Q75" s="1014">
        <v>85</v>
      </c>
      <c r="R75" s="1015"/>
      <c r="S75" s="1015"/>
      <c r="T75" s="1015"/>
      <c r="U75" s="1016"/>
      <c r="V75" s="1017">
        <v>71</v>
      </c>
      <c r="W75" s="1015"/>
      <c r="X75" s="1015"/>
      <c r="Y75" s="1015"/>
      <c r="Z75" s="1016"/>
      <c r="AA75" s="1017">
        <v>14</v>
      </c>
      <c r="AB75" s="1015"/>
      <c r="AC75" s="1015"/>
      <c r="AD75" s="1015"/>
      <c r="AE75" s="1016"/>
      <c r="AF75" s="1017">
        <v>14</v>
      </c>
      <c r="AG75" s="1015"/>
      <c r="AH75" s="1015"/>
      <c r="AI75" s="1015"/>
      <c r="AJ75" s="1016"/>
      <c r="AK75" s="1017" t="s">
        <v>606</v>
      </c>
      <c r="AL75" s="1015"/>
      <c r="AM75" s="1015"/>
      <c r="AN75" s="1015"/>
      <c r="AO75" s="1016"/>
      <c r="AP75" s="1017" t="s">
        <v>606</v>
      </c>
      <c r="AQ75" s="1015"/>
      <c r="AR75" s="1015"/>
      <c r="AS75" s="1015"/>
      <c r="AT75" s="1016"/>
      <c r="AU75" s="1017" t="s">
        <v>606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2940</v>
      </c>
      <c r="AG88" s="995"/>
      <c r="AH88" s="995"/>
      <c r="AI88" s="995"/>
      <c r="AJ88" s="995"/>
      <c r="AK88" s="999"/>
      <c r="AL88" s="999"/>
      <c r="AM88" s="999"/>
      <c r="AN88" s="999"/>
      <c r="AO88" s="999"/>
      <c r="AP88" s="995">
        <v>4677</v>
      </c>
      <c r="AQ88" s="995"/>
      <c r="AR88" s="995"/>
      <c r="AS88" s="995"/>
      <c r="AT88" s="995"/>
      <c r="AU88" s="995">
        <v>3517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316</v>
      </c>
      <c r="CS102" s="989"/>
      <c r="CT102" s="989"/>
      <c r="CU102" s="989"/>
      <c r="CV102" s="990"/>
      <c r="CW102" s="988">
        <v>10</v>
      </c>
      <c r="CX102" s="989"/>
      <c r="CY102" s="989"/>
      <c r="CZ102" s="989"/>
      <c r="DA102" s="990"/>
      <c r="DB102" s="988">
        <v>0</v>
      </c>
      <c r="DC102" s="989"/>
      <c r="DD102" s="989"/>
      <c r="DE102" s="989"/>
      <c r="DF102" s="990"/>
      <c r="DG102" s="988">
        <v>0</v>
      </c>
      <c r="DH102" s="989"/>
      <c r="DI102" s="989"/>
      <c r="DJ102" s="989"/>
      <c r="DK102" s="990"/>
      <c r="DL102" s="988">
        <v>0</v>
      </c>
      <c r="DM102" s="989"/>
      <c r="DN102" s="989"/>
      <c r="DO102" s="989"/>
      <c r="DP102" s="990"/>
      <c r="DQ102" s="988">
        <v>0</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311</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311</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311</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7369514</v>
      </c>
      <c r="AB110" s="925"/>
      <c r="AC110" s="925"/>
      <c r="AD110" s="925"/>
      <c r="AE110" s="926"/>
      <c r="AF110" s="927">
        <v>7515013</v>
      </c>
      <c r="AG110" s="925"/>
      <c r="AH110" s="925"/>
      <c r="AI110" s="925"/>
      <c r="AJ110" s="926"/>
      <c r="AK110" s="927">
        <v>7559687</v>
      </c>
      <c r="AL110" s="925"/>
      <c r="AM110" s="925"/>
      <c r="AN110" s="925"/>
      <c r="AO110" s="926"/>
      <c r="AP110" s="928">
        <v>32.4</v>
      </c>
      <c r="AQ110" s="929"/>
      <c r="AR110" s="929"/>
      <c r="AS110" s="929"/>
      <c r="AT110" s="930"/>
      <c r="AU110" s="966" t="s">
        <v>74</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59494422</v>
      </c>
      <c r="BR110" s="878"/>
      <c r="BS110" s="878"/>
      <c r="BT110" s="878"/>
      <c r="BU110" s="878"/>
      <c r="BV110" s="878">
        <v>56642296</v>
      </c>
      <c r="BW110" s="878"/>
      <c r="BX110" s="878"/>
      <c r="BY110" s="878"/>
      <c r="BZ110" s="878"/>
      <c r="CA110" s="878">
        <v>52396967</v>
      </c>
      <c r="CB110" s="878"/>
      <c r="CC110" s="878"/>
      <c r="CD110" s="878"/>
      <c r="CE110" s="878"/>
      <c r="CF110" s="902">
        <v>224.2</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415</v>
      </c>
      <c r="DH110" s="878"/>
      <c r="DI110" s="878"/>
      <c r="DJ110" s="878"/>
      <c r="DK110" s="878"/>
      <c r="DL110" s="878" t="s">
        <v>415</v>
      </c>
      <c r="DM110" s="878"/>
      <c r="DN110" s="878"/>
      <c r="DO110" s="878"/>
      <c r="DP110" s="878"/>
      <c r="DQ110" s="878" t="s">
        <v>415</v>
      </c>
      <c r="DR110" s="878"/>
      <c r="DS110" s="878"/>
      <c r="DT110" s="878"/>
      <c r="DU110" s="878"/>
      <c r="DV110" s="879" t="s">
        <v>445</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415</v>
      </c>
      <c r="AB111" s="955"/>
      <c r="AC111" s="955"/>
      <c r="AD111" s="955"/>
      <c r="AE111" s="956"/>
      <c r="AF111" s="957" t="s">
        <v>415</v>
      </c>
      <c r="AG111" s="955"/>
      <c r="AH111" s="955"/>
      <c r="AI111" s="955"/>
      <c r="AJ111" s="956"/>
      <c r="AK111" s="957" t="s">
        <v>415</v>
      </c>
      <c r="AL111" s="955"/>
      <c r="AM111" s="955"/>
      <c r="AN111" s="955"/>
      <c r="AO111" s="956"/>
      <c r="AP111" s="958" t="s">
        <v>415</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12324</v>
      </c>
      <c r="BR111" s="853"/>
      <c r="BS111" s="853"/>
      <c r="BT111" s="853"/>
      <c r="BU111" s="853"/>
      <c r="BV111" s="853">
        <v>7544</v>
      </c>
      <c r="BW111" s="853"/>
      <c r="BX111" s="853"/>
      <c r="BY111" s="853"/>
      <c r="BZ111" s="853"/>
      <c r="CA111" s="853">
        <v>2776</v>
      </c>
      <c r="CB111" s="853"/>
      <c r="CC111" s="853"/>
      <c r="CD111" s="853"/>
      <c r="CE111" s="853"/>
      <c r="CF111" s="911">
        <v>0</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449</v>
      </c>
      <c r="DH111" s="853"/>
      <c r="DI111" s="853"/>
      <c r="DJ111" s="853"/>
      <c r="DK111" s="853"/>
      <c r="DL111" s="853" t="s">
        <v>415</v>
      </c>
      <c r="DM111" s="853"/>
      <c r="DN111" s="853"/>
      <c r="DO111" s="853"/>
      <c r="DP111" s="853"/>
      <c r="DQ111" s="853" t="s">
        <v>415</v>
      </c>
      <c r="DR111" s="853"/>
      <c r="DS111" s="853"/>
      <c r="DT111" s="853"/>
      <c r="DU111" s="853"/>
      <c r="DV111" s="830" t="s">
        <v>415</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452</v>
      </c>
      <c r="AB112" s="816"/>
      <c r="AC112" s="816"/>
      <c r="AD112" s="816"/>
      <c r="AE112" s="817"/>
      <c r="AF112" s="818" t="s">
        <v>452</v>
      </c>
      <c r="AG112" s="816"/>
      <c r="AH112" s="816"/>
      <c r="AI112" s="816"/>
      <c r="AJ112" s="817"/>
      <c r="AK112" s="818" t="s">
        <v>415</v>
      </c>
      <c r="AL112" s="816"/>
      <c r="AM112" s="816"/>
      <c r="AN112" s="816"/>
      <c r="AO112" s="817"/>
      <c r="AP112" s="860" t="s">
        <v>415</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21661365</v>
      </c>
      <c r="BR112" s="853"/>
      <c r="BS112" s="853"/>
      <c r="BT112" s="853"/>
      <c r="BU112" s="853"/>
      <c r="BV112" s="853">
        <v>20625849</v>
      </c>
      <c r="BW112" s="853"/>
      <c r="BX112" s="853"/>
      <c r="BY112" s="853"/>
      <c r="BZ112" s="853"/>
      <c r="CA112" s="853">
        <v>18814788</v>
      </c>
      <c r="CB112" s="853"/>
      <c r="CC112" s="853"/>
      <c r="CD112" s="853"/>
      <c r="CE112" s="853"/>
      <c r="CF112" s="911">
        <v>80.5</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452</v>
      </c>
      <c r="DH112" s="853"/>
      <c r="DI112" s="853"/>
      <c r="DJ112" s="853"/>
      <c r="DK112" s="853"/>
      <c r="DL112" s="853" t="s">
        <v>415</v>
      </c>
      <c r="DM112" s="853"/>
      <c r="DN112" s="853"/>
      <c r="DO112" s="853"/>
      <c r="DP112" s="853"/>
      <c r="DQ112" s="853" t="s">
        <v>455</v>
      </c>
      <c r="DR112" s="853"/>
      <c r="DS112" s="853"/>
      <c r="DT112" s="853"/>
      <c r="DU112" s="853"/>
      <c r="DV112" s="830" t="s">
        <v>449</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2326110</v>
      </c>
      <c r="AB113" s="955"/>
      <c r="AC113" s="955"/>
      <c r="AD113" s="955"/>
      <c r="AE113" s="956"/>
      <c r="AF113" s="957">
        <v>2286941</v>
      </c>
      <c r="AG113" s="955"/>
      <c r="AH113" s="955"/>
      <c r="AI113" s="955"/>
      <c r="AJ113" s="956"/>
      <c r="AK113" s="957">
        <v>2141012</v>
      </c>
      <c r="AL113" s="955"/>
      <c r="AM113" s="955"/>
      <c r="AN113" s="955"/>
      <c r="AO113" s="956"/>
      <c r="AP113" s="958">
        <v>9.1999999999999993</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2563965</v>
      </c>
      <c r="BR113" s="853"/>
      <c r="BS113" s="853"/>
      <c r="BT113" s="853"/>
      <c r="BU113" s="853"/>
      <c r="BV113" s="853">
        <v>3603389</v>
      </c>
      <c r="BW113" s="853"/>
      <c r="BX113" s="853"/>
      <c r="BY113" s="853"/>
      <c r="BZ113" s="853"/>
      <c r="CA113" s="853">
        <v>4100876</v>
      </c>
      <c r="CB113" s="853"/>
      <c r="CC113" s="853"/>
      <c r="CD113" s="853"/>
      <c r="CE113" s="853"/>
      <c r="CF113" s="911">
        <v>17.5</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415</v>
      </c>
      <c r="DH113" s="816"/>
      <c r="DI113" s="816"/>
      <c r="DJ113" s="816"/>
      <c r="DK113" s="817"/>
      <c r="DL113" s="818" t="s">
        <v>415</v>
      </c>
      <c r="DM113" s="816"/>
      <c r="DN113" s="816"/>
      <c r="DO113" s="816"/>
      <c r="DP113" s="817"/>
      <c r="DQ113" s="818" t="s">
        <v>445</v>
      </c>
      <c r="DR113" s="816"/>
      <c r="DS113" s="816"/>
      <c r="DT113" s="816"/>
      <c r="DU113" s="817"/>
      <c r="DV113" s="860" t="s">
        <v>415</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43646</v>
      </c>
      <c r="AB114" s="816"/>
      <c r="AC114" s="816"/>
      <c r="AD114" s="816"/>
      <c r="AE114" s="817"/>
      <c r="AF114" s="818">
        <v>51334</v>
      </c>
      <c r="AG114" s="816"/>
      <c r="AH114" s="816"/>
      <c r="AI114" s="816"/>
      <c r="AJ114" s="817"/>
      <c r="AK114" s="818">
        <v>55902</v>
      </c>
      <c r="AL114" s="816"/>
      <c r="AM114" s="816"/>
      <c r="AN114" s="816"/>
      <c r="AO114" s="817"/>
      <c r="AP114" s="860">
        <v>0.2</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7418823</v>
      </c>
      <c r="BR114" s="853"/>
      <c r="BS114" s="853"/>
      <c r="BT114" s="853"/>
      <c r="BU114" s="853"/>
      <c r="BV114" s="853">
        <v>7261462</v>
      </c>
      <c r="BW114" s="853"/>
      <c r="BX114" s="853"/>
      <c r="BY114" s="853"/>
      <c r="BZ114" s="853"/>
      <c r="CA114" s="853">
        <v>7130875</v>
      </c>
      <c r="CB114" s="853"/>
      <c r="CC114" s="853"/>
      <c r="CD114" s="853"/>
      <c r="CE114" s="853"/>
      <c r="CF114" s="911">
        <v>30.5</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415</v>
      </c>
      <c r="DH114" s="816"/>
      <c r="DI114" s="816"/>
      <c r="DJ114" s="816"/>
      <c r="DK114" s="817"/>
      <c r="DL114" s="818" t="s">
        <v>415</v>
      </c>
      <c r="DM114" s="816"/>
      <c r="DN114" s="816"/>
      <c r="DO114" s="816"/>
      <c r="DP114" s="817"/>
      <c r="DQ114" s="818" t="s">
        <v>415</v>
      </c>
      <c r="DR114" s="816"/>
      <c r="DS114" s="816"/>
      <c r="DT114" s="816"/>
      <c r="DU114" s="817"/>
      <c r="DV114" s="860" t="s">
        <v>415</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14497</v>
      </c>
      <c r="AB115" s="955"/>
      <c r="AC115" s="955"/>
      <c r="AD115" s="955"/>
      <c r="AE115" s="956"/>
      <c r="AF115" s="957">
        <v>5126</v>
      </c>
      <c r="AG115" s="955"/>
      <c r="AH115" s="955"/>
      <c r="AI115" s="955"/>
      <c r="AJ115" s="956"/>
      <c r="AK115" s="957">
        <v>5018</v>
      </c>
      <c r="AL115" s="955"/>
      <c r="AM115" s="955"/>
      <c r="AN115" s="955"/>
      <c r="AO115" s="956"/>
      <c r="AP115" s="958">
        <v>0</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445</v>
      </c>
      <c r="BR115" s="853"/>
      <c r="BS115" s="853"/>
      <c r="BT115" s="853"/>
      <c r="BU115" s="853"/>
      <c r="BV115" s="853" t="s">
        <v>415</v>
      </c>
      <c r="BW115" s="853"/>
      <c r="BX115" s="853"/>
      <c r="BY115" s="853"/>
      <c r="BZ115" s="853"/>
      <c r="CA115" s="853" t="s">
        <v>415</v>
      </c>
      <c r="CB115" s="853"/>
      <c r="CC115" s="853"/>
      <c r="CD115" s="853"/>
      <c r="CE115" s="853"/>
      <c r="CF115" s="911" t="s">
        <v>415</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415</v>
      </c>
      <c r="DH115" s="816"/>
      <c r="DI115" s="816"/>
      <c r="DJ115" s="816"/>
      <c r="DK115" s="817"/>
      <c r="DL115" s="818" t="s">
        <v>445</v>
      </c>
      <c r="DM115" s="816"/>
      <c r="DN115" s="816"/>
      <c r="DO115" s="816"/>
      <c r="DP115" s="817"/>
      <c r="DQ115" s="818" t="s">
        <v>465</v>
      </c>
      <c r="DR115" s="816"/>
      <c r="DS115" s="816"/>
      <c r="DT115" s="816"/>
      <c r="DU115" s="817"/>
      <c r="DV115" s="860" t="s">
        <v>415</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22</v>
      </c>
      <c r="AB116" s="816"/>
      <c r="AC116" s="816"/>
      <c r="AD116" s="816"/>
      <c r="AE116" s="817"/>
      <c r="AF116" s="818">
        <v>347</v>
      </c>
      <c r="AG116" s="816"/>
      <c r="AH116" s="816"/>
      <c r="AI116" s="816"/>
      <c r="AJ116" s="817"/>
      <c r="AK116" s="818">
        <v>34</v>
      </c>
      <c r="AL116" s="816"/>
      <c r="AM116" s="816"/>
      <c r="AN116" s="816"/>
      <c r="AO116" s="817"/>
      <c r="AP116" s="860">
        <v>0</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415</v>
      </c>
      <c r="BW116" s="853"/>
      <c r="BX116" s="853"/>
      <c r="BY116" s="853"/>
      <c r="BZ116" s="853"/>
      <c r="CA116" s="853" t="s">
        <v>415</v>
      </c>
      <c r="CB116" s="853"/>
      <c r="CC116" s="853"/>
      <c r="CD116" s="853"/>
      <c r="CE116" s="853"/>
      <c r="CF116" s="911" t="s">
        <v>415</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12324</v>
      </c>
      <c r="DH116" s="816"/>
      <c r="DI116" s="816"/>
      <c r="DJ116" s="816"/>
      <c r="DK116" s="817"/>
      <c r="DL116" s="818">
        <v>7544</v>
      </c>
      <c r="DM116" s="816"/>
      <c r="DN116" s="816"/>
      <c r="DO116" s="816"/>
      <c r="DP116" s="817"/>
      <c r="DQ116" s="818">
        <v>2776</v>
      </c>
      <c r="DR116" s="816"/>
      <c r="DS116" s="816"/>
      <c r="DT116" s="816"/>
      <c r="DU116" s="817"/>
      <c r="DV116" s="860">
        <v>0</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9753789</v>
      </c>
      <c r="AB117" s="939"/>
      <c r="AC117" s="939"/>
      <c r="AD117" s="939"/>
      <c r="AE117" s="940"/>
      <c r="AF117" s="941">
        <v>9858761</v>
      </c>
      <c r="AG117" s="939"/>
      <c r="AH117" s="939"/>
      <c r="AI117" s="939"/>
      <c r="AJ117" s="940"/>
      <c r="AK117" s="941">
        <v>9761653</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415</v>
      </c>
      <c r="BR117" s="853"/>
      <c r="BS117" s="853"/>
      <c r="BT117" s="853"/>
      <c r="BU117" s="853"/>
      <c r="BV117" s="853" t="s">
        <v>415</v>
      </c>
      <c r="BW117" s="853"/>
      <c r="BX117" s="853"/>
      <c r="BY117" s="853"/>
      <c r="BZ117" s="853"/>
      <c r="CA117" s="853" t="s">
        <v>415</v>
      </c>
      <c r="CB117" s="853"/>
      <c r="CC117" s="853"/>
      <c r="CD117" s="853"/>
      <c r="CE117" s="853"/>
      <c r="CF117" s="911" t="s">
        <v>415</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415</v>
      </c>
      <c r="DH117" s="816"/>
      <c r="DI117" s="816"/>
      <c r="DJ117" s="816"/>
      <c r="DK117" s="817"/>
      <c r="DL117" s="818" t="s">
        <v>415</v>
      </c>
      <c r="DM117" s="816"/>
      <c r="DN117" s="816"/>
      <c r="DO117" s="816"/>
      <c r="DP117" s="817"/>
      <c r="DQ117" s="818" t="s">
        <v>415</v>
      </c>
      <c r="DR117" s="816"/>
      <c r="DS117" s="816"/>
      <c r="DT117" s="816"/>
      <c r="DU117" s="817"/>
      <c r="DV117" s="860" t="s">
        <v>415</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311</v>
      </c>
      <c r="AL118" s="932"/>
      <c r="AM118" s="932"/>
      <c r="AN118" s="932"/>
      <c r="AO118" s="933"/>
      <c r="AP118" s="935" t="s">
        <v>439</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415</v>
      </c>
      <c r="BR118" s="881"/>
      <c r="BS118" s="881"/>
      <c r="BT118" s="881"/>
      <c r="BU118" s="881"/>
      <c r="BV118" s="881" t="s">
        <v>415</v>
      </c>
      <c r="BW118" s="881"/>
      <c r="BX118" s="881"/>
      <c r="BY118" s="881"/>
      <c r="BZ118" s="881"/>
      <c r="CA118" s="881" t="s">
        <v>415</v>
      </c>
      <c r="CB118" s="881"/>
      <c r="CC118" s="881"/>
      <c r="CD118" s="881"/>
      <c r="CE118" s="881"/>
      <c r="CF118" s="911" t="s">
        <v>415</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415</v>
      </c>
      <c r="DH118" s="816"/>
      <c r="DI118" s="816"/>
      <c r="DJ118" s="816"/>
      <c r="DK118" s="817"/>
      <c r="DL118" s="818" t="s">
        <v>452</v>
      </c>
      <c r="DM118" s="816"/>
      <c r="DN118" s="816"/>
      <c r="DO118" s="816"/>
      <c r="DP118" s="817"/>
      <c r="DQ118" s="818" t="s">
        <v>415</v>
      </c>
      <c r="DR118" s="816"/>
      <c r="DS118" s="816"/>
      <c r="DT118" s="816"/>
      <c r="DU118" s="817"/>
      <c r="DV118" s="860" t="s">
        <v>452</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452</v>
      </c>
      <c r="AB119" s="925"/>
      <c r="AC119" s="925"/>
      <c r="AD119" s="925"/>
      <c r="AE119" s="926"/>
      <c r="AF119" s="927" t="s">
        <v>415</v>
      </c>
      <c r="AG119" s="925"/>
      <c r="AH119" s="925"/>
      <c r="AI119" s="925"/>
      <c r="AJ119" s="926"/>
      <c r="AK119" s="927" t="s">
        <v>415</v>
      </c>
      <c r="AL119" s="925"/>
      <c r="AM119" s="925"/>
      <c r="AN119" s="925"/>
      <c r="AO119" s="926"/>
      <c r="AP119" s="928" t="s">
        <v>415</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474</v>
      </c>
      <c r="BP119" s="914"/>
      <c r="BQ119" s="915">
        <v>91150899</v>
      </c>
      <c r="BR119" s="881"/>
      <c r="BS119" s="881"/>
      <c r="BT119" s="881"/>
      <c r="BU119" s="881"/>
      <c r="BV119" s="881">
        <v>88140540</v>
      </c>
      <c r="BW119" s="881"/>
      <c r="BX119" s="881"/>
      <c r="BY119" s="881"/>
      <c r="BZ119" s="881"/>
      <c r="CA119" s="881">
        <v>82446282</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415</v>
      </c>
      <c r="DH119" s="800"/>
      <c r="DI119" s="800"/>
      <c r="DJ119" s="800"/>
      <c r="DK119" s="801"/>
      <c r="DL119" s="802" t="s">
        <v>415</v>
      </c>
      <c r="DM119" s="800"/>
      <c r="DN119" s="800"/>
      <c r="DO119" s="800"/>
      <c r="DP119" s="801"/>
      <c r="DQ119" s="802" t="s">
        <v>415</v>
      </c>
      <c r="DR119" s="800"/>
      <c r="DS119" s="800"/>
      <c r="DT119" s="800"/>
      <c r="DU119" s="801"/>
      <c r="DV119" s="884" t="s">
        <v>415</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415</v>
      </c>
      <c r="AB120" s="816"/>
      <c r="AC120" s="816"/>
      <c r="AD120" s="816"/>
      <c r="AE120" s="817"/>
      <c r="AF120" s="818" t="s">
        <v>445</v>
      </c>
      <c r="AG120" s="816"/>
      <c r="AH120" s="816"/>
      <c r="AI120" s="816"/>
      <c r="AJ120" s="817"/>
      <c r="AK120" s="818" t="s">
        <v>465</v>
      </c>
      <c r="AL120" s="816"/>
      <c r="AM120" s="816"/>
      <c r="AN120" s="816"/>
      <c r="AO120" s="817"/>
      <c r="AP120" s="860" t="s">
        <v>455</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9574409</v>
      </c>
      <c r="BR120" s="878"/>
      <c r="BS120" s="878"/>
      <c r="BT120" s="878"/>
      <c r="BU120" s="878"/>
      <c r="BV120" s="878">
        <v>11786323</v>
      </c>
      <c r="BW120" s="878"/>
      <c r="BX120" s="878"/>
      <c r="BY120" s="878"/>
      <c r="BZ120" s="878"/>
      <c r="CA120" s="878">
        <v>12613923</v>
      </c>
      <c r="CB120" s="878"/>
      <c r="CC120" s="878"/>
      <c r="CD120" s="878"/>
      <c r="CE120" s="878"/>
      <c r="CF120" s="902">
        <v>54</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20933318</v>
      </c>
      <c r="DH120" s="878"/>
      <c r="DI120" s="878"/>
      <c r="DJ120" s="878"/>
      <c r="DK120" s="878"/>
      <c r="DL120" s="878">
        <v>19991382</v>
      </c>
      <c r="DM120" s="878"/>
      <c r="DN120" s="878"/>
      <c r="DO120" s="878"/>
      <c r="DP120" s="878"/>
      <c r="DQ120" s="878">
        <v>18272146</v>
      </c>
      <c r="DR120" s="878"/>
      <c r="DS120" s="878"/>
      <c r="DT120" s="878"/>
      <c r="DU120" s="878"/>
      <c r="DV120" s="879">
        <v>78.2</v>
      </c>
      <c r="DW120" s="879"/>
      <c r="DX120" s="879"/>
      <c r="DY120" s="879"/>
      <c r="DZ120" s="880"/>
    </row>
    <row r="121" spans="1:130" s="230" customFormat="1" ht="26.25" customHeight="1" x14ac:dyDescent="0.15">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415</v>
      </c>
      <c r="AB121" s="816"/>
      <c r="AC121" s="816"/>
      <c r="AD121" s="816"/>
      <c r="AE121" s="817"/>
      <c r="AF121" s="818" t="s">
        <v>415</v>
      </c>
      <c r="AG121" s="816"/>
      <c r="AH121" s="816"/>
      <c r="AI121" s="816"/>
      <c r="AJ121" s="817"/>
      <c r="AK121" s="818" t="s">
        <v>415</v>
      </c>
      <c r="AL121" s="816"/>
      <c r="AM121" s="816"/>
      <c r="AN121" s="816"/>
      <c r="AO121" s="817"/>
      <c r="AP121" s="860" t="s">
        <v>415</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12666785</v>
      </c>
      <c r="BR121" s="853"/>
      <c r="BS121" s="853"/>
      <c r="BT121" s="853"/>
      <c r="BU121" s="853"/>
      <c r="BV121" s="853">
        <v>12530347</v>
      </c>
      <c r="BW121" s="853"/>
      <c r="BX121" s="853"/>
      <c r="BY121" s="853"/>
      <c r="BZ121" s="853"/>
      <c r="CA121" s="853">
        <v>11706707</v>
      </c>
      <c r="CB121" s="853"/>
      <c r="CC121" s="853"/>
      <c r="CD121" s="853"/>
      <c r="CE121" s="853"/>
      <c r="CF121" s="911">
        <v>50.1</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653624</v>
      </c>
      <c r="DH121" s="853"/>
      <c r="DI121" s="853"/>
      <c r="DJ121" s="853"/>
      <c r="DK121" s="853"/>
      <c r="DL121" s="853">
        <v>582022</v>
      </c>
      <c r="DM121" s="853"/>
      <c r="DN121" s="853"/>
      <c r="DO121" s="853"/>
      <c r="DP121" s="853"/>
      <c r="DQ121" s="853">
        <v>465041</v>
      </c>
      <c r="DR121" s="853"/>
      <c r="DS121" s="853"/>
      <c r="DT121" s="853"/>
      <c r="DU121" s="853"/>
      <c r="DV121" s="830">
        <v>2</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415</v>
      </c>
      <c r="AB122" s="816"/>
      <c r="AC122" s="816"/>
      <c r="AD122" s="816"/>
      <c r="AE122" s="817"/>
      <c r="AF122" s="818" t="s">
        <v>415</v>
      </c>
      <c r="AG122" s="816"/>
      <c r="AH122" s="816"/>
      <c r="AI122" s="816"/>
      <c r="AJ122" s="817"/>
      <c r="AK122" s="818" t="s">
        <v>415</v>
      </c>
      <c r="AL122" s="816"/>
      <c r="AM122" s="816"/>
      <c r="AN122" s="816"/>
      <c r="AO122" s="817"/>
      <c r="AP122" s="860" t="s">
        <v>415</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59908013</v>
      </c>
      <c r="BR122" s="881"/>
      <c r="BS122" s="881"/>
      <c r="BT122" s="881"/>
      <c r="BU122" s="881"/>
      <c r="BV122" s="881">
        <v>56797245</v>
      </c>
      <c r="BW122" s="881"/>
      <c r="BX122" s="881"/>
      <c r="BY122" s="881"/>
      <c r="BZ122" s="881"/>
      <c r="CA122" s="881">
        <v>54179171</v>
      </c>
      <c r="CB122" s="881"/>
      <c r="CC122" s="881"/>
      <c r="CD122" s="881"/>
      <c r="CE122" s="881"/>
      <c r="CF122" s="882">
        <v>231.9</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415</v>
      </c>
      <c r="DH122" s="853"/>
      <c r="DI122" s="853"/>
      <c r="DJ122" s="853"/>
      <c r="DK122" s="853"/>
      <c r="DL122" s="853" t="s">
        <v>415</v>
      </c>
      <c r="DM122" s="853"/>
      <c r="DN122" s="853"/>
      <c r="DO122" s="853"/>
      <c r="DP122" s="853"/>
      <c r="DQ122" s="853">
        <v>48678</v>
      </c>
      <c r="DR122" s="853"/>
      <c r="DS122" s="853"/>
      <c r="DT122" s="853"/>
      <c r="DU122" s="853"/>
      <c r="DV122" s="830">
        <v>0.2</v>
      </c>
      <c r="DW122" s="830"/>
      <c r="DX122" s="830"/>
      <c r="DY122" s="830"/>
      <c r="DZ122" s="831"/>
    </row>
    <row r="123" spans="1:130" s="230" customFormat="1" ht="26.25" customHeight="1" x14ac:dyDescent="0.15">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13968</v>
      </c>
      <c r="AB123" s="816"/>
      <c r="AC123" s="816"/>
      <c r="AD123" s="816"/>
      <c r="AE123" s="817"/>
      <c r="AF123" s="818">
        <v>4778</v>
      </c>
      <c r="AG123" s="816"/>
      <c r="AH123" s="816"/>
      <c r="AI123" s="816"/>
      <c r="AJ123" s="817"/>
      <c r="AK123" s="818">
        <v>5008</v>
      </c>
      <c r="AL123" s="816"/>
      <c r="AM123" s="816"/>
      <c r="AN123" s="816"/>
      <c r="AO123" s="817"/>
      <c r="AP123" s="860">
        <v>0</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485</v>
      </c>
      <c r="BP123" s="914"/>
      <c r="BQ123" s="868">
        <v>82149207</v>
      </c>
      <c r="BR123" s="869"/>
      <c r="BS123" s="869"/>
      <c r="BT123" s="869"/>
      <c r="BU123" s="869"/>
      <c r="BV123" s="869">
        <v>81113915</v>
      </c>
      <c r="BW123" s="869"/>
      <c r="BX123" s="869"/>
      <c r="BY123" s="869"/>
      <c r="BZ123" s="869"/>
      <c r="CA123" s="869">
        <v>78499801</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v>74423</v>
      </c>
      <c r="DH123" s="816"/>
      <c r="DI123" s="816"/>
      <c r="DJ123" s="816"/>
      <c r="DK123" s="817"/>
      <c r="DL123" s="818">
        <v>52445</v>
      </c>
      <c r="DM123" s="816"/>
      <c r="DN123" s="816"/>
      <c r="DO123" s="816"/>
      <c r="DP123" s="817"/>
      <c r="DQ123" s="818">
        <v>28923</v>
      </c>
      <c r="DR123" s="816"/>
      <c r="DS123" s="816"/>
      <c r="DT123" s="816"/>
      <c r="DU123" s="817"/>
      <c r="DV123" s="860">
        <v>0.1</v>
      </c>
      <c r="DW123" s="861"/>
      <c r="DX123" s="861"/>
      <c r="DY123" s="861"/>
      <c r="DZ123" s="862"/>
    </row>
    <row r="124" spans="1:130" s="230" customFormat="1" ht="26.25" customHeight="1" thickBot="1" x14ac:dyDescent="0.2">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445</v>
      </c>
      <c r="AB124" s="816"/>
      <c r="AC124" s="816"/>
      <c r="AD124" s="816"/>
      <c r="AE124" s="817"/>
      <c r="AF124" s="818" t="s">
        <v>415</v>
      </c>
      <c r="AG124" s="816"/>
      <c r="AH124" s="816"/>
      <c r="AI124" s="816"/>
      <c r="AJ124" s="817"/>
      <c r="AK124" s="818" t="s">
        <v>415</v>
      </c>
      <c r="AL124" s="816"/>
      <c r="AM124" s="816"/>
      <c r="AN124" s="816"/>
      <c r="AO124" s="817"/>
      <c r="AP124" s="860" t="s">
        <v>415</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38.5</v>
      </c>
      <c r="BR124" s="867"/>
      <c r="BS124" s="867"/>
      <c r="BT124" s="867"/>
      <c r="BU124" s="867"/>
      <c r="BV124" s="867">
        <v>28.8</v>
      </c>
      <c r="BW124" s="867"/>
      <c r="BX124" s="867"/>
      <c r="BY124" s="867"/>
      <c r="BZ124" s="867"/>
      <c r="CA124" s="867">
        <v>16.8</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415</v>
      </c>
      <c r="DH124" s="800"/>
      <c r="DI124" s="800"/>
      <c r="DJ124" s="800"/>
      <c r="DK124" s="801"/>
      <c r="DL124" s="802" t="s">
        <v>415</v>
      </c>
      <c r="DM124" s="800"/>
      <c r="DN124" s="800"/>
      <c r="DO124" s="800"/>
      <c r="DP124" s="801"/>
      <c r="DQ124" s="802" t="s">
        <v>415</v>
      </c>
      <c r="DR124" s="800"/>
      <c r="DS124" s="800"/>
      <c r="DT124" s="800"/>
      <c r="DU124" s="801"/>
      <c r="DV124" s="884" t="s">
        <v>415</v>
      </c>
      <c r="DW124" s="885"/>
      <c r="DX124" s="885"/>
      <c r="DY124" s="885"/>
      <c r="DZ124" s="886"/>
    </row>
    <row r="125" spans="1:130" s="230" customFormat="1" ht="26.25" customHeight="1" x14ac:dyDescent="0.15">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415</v>
      </c>
      <c r="AB125" s="816"/>
      <c r="AC125" s="816"/>
      <c r="AD125" s="816"/>
      <c r="AE125" s="817"/>
      <c r="AF125" s="818" t="s">
        <v>449</v>
      </c>
      <c r="AG125" s="816"/>
      <c r="AH125" s="816"/>
      <c r="AI125" s="816"/>
      <c r="AJ125" s="817"/>
      <c r="AK125" s="818" t="s">
        <v>415</v>
      </c>
      <c r="AL125" s="816"/>
      <c r="AM125" s="816"/>
      <c r="AN125" s="816"/>
      <c r="AO125" s="817"/>
      <c r="AP125" s="860" t="s">
        <v>415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445</v>
      </c>
      <c r="DH125" s="878"/>
      <c r="DI125" s="878"/>
      <c r="DJ125" s="878"/>
      <c r="DK125" s="878"/>
      <c r="DL125" s="878" t="s">
        <v>415</v>
      </c>
      <c r="DM125" s="878"/>
      <c r="DN125" s="878"/>
      <c r="DO125" s="878"/>
      <c r="DP125" s="878"/>
      <c r="DQ125" s="878" t="s">
        <v>415</v>
      </c>
      <c r="DR125" s="878"/>
      <c r="DS125" s="878"/>
      <c r="DT125" s="878"/>
      <c r="DU125" s="878"/>
      <c r="DV125" s="879" t="s">
        <v>415</v>
      </c>
      <c r="DW125" s="879"/>
      <c r="DX125" s="879"/>
      <c r="DY125" s="879"/>
      <c r="DZ125" s="880"/>
    </row>
    <row r="126" spans="1:130" s="230" customFormat="1" ht="26.25" customHeight="1" thickBot="1" x14ac:dyDescent="0.2">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415</v>
      </c>
      <c r="AB126" s="816"/>
      <c r="AC126" s="816"/>
      <c r="AD126" s="816"/>
      <c r="AE126" s="817"/>
      <c r="AF126" s="818" t="s">
        <v>445</v>
      </c>
      <c r="AG126" s="816"/>
      <c r="AH126" s="816"/>
      <c r="AI126" s="816"/>
      <c r="AJ126" s="817"/>
      <c r="AK126" s="818" t="s">
        <v>415</v>
      </c>
      <c r="AL126" s="816"/>
      <c r="AM126" s="816"/>
      <c r="AN126" s="816"/>
      <c r="AO126" s="817"/>
      <c r="AP126" s="860" t="s">
        <v>455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415</v>
      </c>
      <c r="DH126" s="853"/>
      <c r="DI126" s="853"/>
      <c r="DJ126" s="853"/>
      <c r="DK126" s="853"/>
      <c r="DL126" s="853" t="s">
        <v>415</v>
      </c>
      <c r="DM126" s="853"/>
      <c r="DN126" s="853"/>
      <c r="DO126" s="853"/>
      <c r="DP126" s="853"/>
      <c r="DQ126" s="853" t="s">
        <v>415</v>
      </c>
      <c r="DR126" s="853"/>
      <c r="DS126" s="853"/>
      <c r="DT126" s="853"/>
      <c r="DU126" s="853"/>
      <c r="DV126" s="830" t="s">
        <v>415</v>
      </c>
      <c r="DW126" s="830"/>
      <c r="DX126" s="830"/>
      <c r="DY126" s="830"/>
      <c r="DZ126" s="831"/>
    </row>
    <row r="127" spans="1:130" s="230" customFormat="1" ht="26.25" customHeight="1" x14ac:dyDescent="0.15">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529</v>
      </c>
      <c r="AB127" s="816"/>
      <c r="AC127" s="816"/>
      <c r="AD127" s="816"/>
      <c r="AE127" s="817"/>
      <c r="AF127" s="818">
        <v>348</v>
      </c>
      <c r="AG127" s="816"/>
      <c r="AH127" s="816"/>
      <c r="AI127" s="816"/>
      <c r="AJ127" s="817"/>
      <c r="AK127" s="818">
        <v>10</v>
      </c>
      <c r="AL127" s="816"/>
      <c r="AM127" s="816"/>
      <c r="AN127" s="816"/>
      <c r="AO127" s="817"/>
      <c r="AP127" s="860">
        <v>0</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415</v>
      </c>
      <c r="DH127" s="853"/>
      <c r="DI127" s="853"/>
      <c r="DJ127" s="853"/>
      <c r="DK127" s="853"/>
      <c r="DL127" s="853" t="s">
        <v>415</v>
      </c>
      <c r="DM127" s="853"/>
      <c r="DN127" s="853"/>
      <c r="DO127" s="853"/>
      <c r="DP127" s="853"/>
      <c r="DQ127" s="853" t="s">
        <v>415</v>
      </c>
      <c r="DR127" s="853"/>
      <c r="DS127" s="853"/>
      <c r="DT127" s="853"/>
      <c r="DU127" s="853"/>
      <c r="DV127" s="830" t="s">
        <v>415</v>
      </c>
      <c r="DW127" s="830"/>
      <c r="DX127" s="830"/>
      <c r="DY127" s="830"/>
      <c r="DZ127" s="831"/>
    </row>
    <row r="128" spans="1:130" s="230" customFormat="1" ht="26.25" customHeight="1" thickBot="1" x14ac:dyDescent="0.2">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1450565</v>
      </c>
      <c r="AB128" s="837"/>
      <c r="AC128" s="837"/>
      <c r="AD128" s="837"/>
      <c r="AE128" s="838"/>
      <c r="AF128" s="839">
        <v>1519096</v>
      </c>
      <c r="AG128" s="837"/>
      <c r="AH128" s="837"/>
      <c r="AI128" s="837"/>
      <c r="AJ128" s="838"/>
      <c r="AK128" s="839">
        <v>1467277</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415</v>
      </c>
      <c r="BG128" s="823"/>
      <c r="BH128" s="823"/>
      <c r="BI128" s="823"/>
      <c r="BJ128" s="823"/>
      <c r="BK128" s="823"/>
      <c r="BL128" s="846"/>
      <c r="BM128" s="822">
        <v>11.84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415</v>
      </c>
      <c r="DH128" s="827"/>
      <c r="DI128" s="827"/>
      <c r="DJ128" s="827"/>
      <c r="DK128" s="827"/>
      <c r="DL128" s="827" t="s">
        <v>415</v>
      </c>
      <c r="DM128" s="827"/>
      <c r="DN128" s="827"/>
      <c r="DO128" s="827"/>
      <c r="DP128" s="827"/>
      <c r="DQ128" s="827" t="s">
        <v>415</v>
      </c>
      <c r="DR128" s="827"/>
      <c r="DS128" s="827"/>
      <c r="DT128" s="827"/>
      <c r="DU128" s="827"/>
      <c r="DV128" s="828" t="s">
        <v>415</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29328704</v>
      </c>
      <c r="AB129" s="816"/>
      <c r="AC129" s="816"/>
      <c r="AD129" s="816"/>
      <c r="AE129" s="817"/>
      <c r="AF129" s="818">
        <v>30209492</v>
      </c>
      <c r="AG129" s="816"/>
      <c r="AH129" s="816"/>
      <c r="AI129" s="816"/>
      <c r="AJ129" s="817"/>
      <c r="AK129" s="818">
        <v>29316484</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415</v>
      </c>
      <c r="BG129" s="807"/>
      <c r="BH129" s="807"/>
      <c r="BI129" s="807"/>
      <c r="BJ129" s="807"/>
      <c r="BK129" s="807"/>
      <c r="BL129" s="808"/>
      <c r="BM129" s="806">
        <v>16.84</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5983327</v>
      </c>
      <c r="AB130" s="816"/>
      <c r="AC130" s="816"/>
      <c r="AD130" s="816"/>
      <c r="AE130" s="817"/>
      <c r="AF130" s="818">
        <v>5881432</v>
      </c>
      <c r="AG130" s="816"/>
      <c r="AH130" s="816"/>
      <c r="AI130" s="816"/>
      <c r="AJ130" s="817"/>
      <c r="AK130" s="818">
        <v>5948803</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23345377</v>
      </c>
      <c r="AB131" s="800"/>
      <c r="AC131" s="800"/>
      <c r="AD131" s="800"/>
      <c r="AE131" s="801"/>
      <c r="AF131" s="802">
        <v>24328060</v>
      </c>
      <c r="AG131" s="800"/>
      <c r="AH131" s="800"/>
      <c r="AI131" s="800"/>
      <c r="AJ131" s="801"/>
      <c r="AK131" s="802">
        <v>23367681</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v>16.8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9.9372865130000001</v>
      </c>
      <c r="AB132" s="781"/>
      <c r="AC132" s="781"/>
      <c r="AD132" s="781"/>
      <c r="AE132" s="782"/>
      <c r="AF132" s="783">
        <v>10.10451535</v>
      </c>
      <c r="AG132" s="781"/>
      <c r="AH132" s="781"/>
      <c r="AI132" s="781"/>
      <c r="AJ132" s="782"/>
      <c r="AK132" s="783">
        <v>10.03768047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10</v>
      </c>
      <c r="AB133" s="760"/>
      <c r="AC133" s="760"/>
      <c r="AD133" s="760"/>
      <c r="AE133" s="761"/>
      <c r="AF133" s="759">
        <v>10.1</v>
      </c>
      <c r="AG133" s="760"/>
      <c r="AH133" s="760"/>
      <c r="AI133" s="760"/>
      <c r="AJ133" s="761"/>
      <c r="AK133" s="759">
        <v>10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Z/ppPzVRbg1GBBS4EPxbeNEqaG8wB0G1t3rrwZu4IXBJilSdd+g5RSS3HbFSIJdylXKV6ilttmlPIGyXKX9w==" saltValue="LltFIR18hYkZtwupZ1mR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RBFQNTuSah7AhI39A6rtn5Yb4bNMHszRAXKEPGk9Le8ERtmK2ig7E+rG+xvbYnCHpfQbtU9mHeM6y3hO/8nbg==" saltValue="XmUF772AHcPR3R8VAZAy4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XFD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JJYpP3h2kVmXZk6TbVPgsiNAGM/xluYB/rTohSkBX/+RMVRRfgv5XIcbdpRlgfkCu9JR3j/IQhLyxQnOjszMQ==" saltValue="6acRRTq05yn5hutfBdGz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O40" sqref="AO40:BC4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7085405</v>
      </c>
      <c r="AP9" s="281">
        <v>72749</v>
      </c>
      <c r="AQ9" s="282">
        <v>62374</v>
      </c>
      <c r="AR9" s="283">
        <v>16.600000000000001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1113583</v>
      </c>
      <c r="AP10" s="284">
        <v>11434</v>
      </c>
      <c r="AQ10" s="285">
        <v>4230</v>
      </c>
      <c r="AR10" s="286">
        <v>170.3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t="s">
        <v>523</v>
      </c>
      <c r="AP11" s="284" t="s">
        <v>523</v>
      </c>
      <c r="AQ11" s="285">
        <v>601</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523</v>
      </c>
      <c r="AP12" s="284" t="s">
        <v>523</v>
      </c>
      <c r="AQ12" s="285">
        <v>13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339876</v>
      </c>
      <c r="AP13" s="284">
        <v>3490</v>
      </c>
      <c r="AQ13" s="285">
        <v>2559</v>
      </c>
      <c r="AR13" s="286">
        <v>36.4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164007</v>
      </c>
      <c r="AP14" s="284">
        <v>1684</v>
      </c>
      <c r="AQ14" s="285">
        <v>1133</v>
      </c>
      <c r="AR14" s="286">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-621058</v>
      </c>
      <c r="AP15" s="284">
        <v>-6377</v>
      </c>
      <c r="AQ15" s="285">
        <v>-4006</v>
      </c>
      <c r="AR15" s="286">
        <v>59.2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8081813</v>
      </c>
      <c r="AP16" s="284">
        <v>82980</v>
      </c>
      <c r="AQ16" s="285">
        <v>66904</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8.02</v>
      </c>
      <c r="AP21" s="298">
        <v>6.16</v>
      </c>
      <c r="AQ21" s="299">
        <v>1.86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99</v>
      </c>
      <c r="AP22" s="303">
        <v>98.9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7559687</v>
      </c>
      <c r="AP32" s="312">
        <v>77619</v>
      </c>
      <c r="AQ32" s="313">
        <v>33699</v>
      </c>
      <c r="AR32" s="314">
        <v>130.30000000000001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523</v>
      </c>
      <c r="AP34" s="312" t="s">
        <v>523</v>
      </c>
      <c r="AQ34" s="313">
        <v>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2141012</v>
      </c>
      <c r="AP35" s="312">
        <v>21983</v>
      </c>
      <c r="AQ35" s="313">
        <v>5771</v>
      </c>
      <c r="AR35" s="314">
        <v>280.89999999999998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55902</v>
      </c>
      <c r="AP36" s="312">
        <v>574</v>
      </c>
      <c r="AQ36" s="313">
        <v>1158</v>
      </c>
      <c r="AR36" s="314">
        <v>-50.4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v>5018</v>
      </c>
      <c r="AP37" s="312">
        <v>52</v>
      </c>
      <c r="AQ37" s="313">
        <v>631</v>
      </c>
      <c r="AR37" s="314">
        <v>-91.8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v>34</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-1467277</v>
      </c>
      <c r="AP39" s="312">
        <v>-15065</v>
      </c>
      <c r="AQ39" s="313">
        <v>-6112</v>
      </c>
      <c r="AR39" s="314">
        <v>146.5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-5948803</v>
      </c>
      <c r="AP40" s="312">
        <v>-61079</v>
      </c>
      <c r="AQ40" s="313">
        <v>-25565</v>
      </c>
      <c r="AR40" s="314">
        <v>138.9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2345573</v>
      </c>
      <c r="AP41" s="312">
        <v>24083</v>
      </c>
      <c r="AQ41" s="313">
        <v>9604</v>
      </c>
      <c r="AR41" s="314">
        <v>150.80000000000001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4849492</v>
      </c>
      <c r="AN51" s="334">
        <v>47179</v>
      </c>
      <c r="AO51" s="335">
        <v>-32</v>
      </c>
      <c r="AP51" s="336">
        <v>66863</v>
      </c>
      <c r="AQ51" s="337">
        <v>-2.6</v>
      </c>
      <c r="AR51" s="338">
        <v>-29.4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2311488</v>
      </c>
      <c r="AN52" s="342">
        <v>22488</v>
      </c>
      <c r="AO52" s="343">
        <v>-48</v>
      </c>
      <c r="AP52" s="344">
        <v>32770</v>
      </c>
      <c r="AQ52" s="345">
        <v>1.4</v>
      </c>
      <c r="AR52" s="346">
        <v>-49.4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5973604</v>
      </c>
      <c r="AN53" s="334">
        <v>58951</v>
      </c>
      <c r="AO53" s="335">
        <v>25</v>
      </c>
      <c r="AP53" s="336">
        <v>72051</v>
      </c>
      <c r="AQ53" s="337">
        <v>7.8</v>
      </c>
      <c r="AR53" s="338">
        <v>17.2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2594492</v>
      </c>
      <c r="AN54" s="342">
        <v>25604</v>
      </c>
      <c r="AO54" s="343">
        <v>13.9</v>
      </c>
      <c r="AP54" s="344">
        <v>34140</v>
      </c>
      <c r="AQ54" s="345">
        <v>4.2</v>
      </c>
      <c r="AR54" s="346">
        <v>9.6999999999999993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10010161</v>
      </c>
      <c r="AN55" s="334">
        <v>99930</v>
      </c>
      <c r="AO55" s="335">
        <v>69.5</v>
      </c>
      <c r="AP55" s="336">
        <v>72756</v>
      </c>
      <c r="AQ55" s="337">
        <v>1</v>
      </c>
      <c r="AR55" s="338">
        <v>68.5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1955187</v>
      </c>
      <c r="AN56" s="342">
        <v>19518</v>
      </c>
      <c r="AO56" s="343">
        <v>-23.8</v>
      </c>
      <c r="AP56" s="344">
        <v>32117</v>
      </c>
      <c r="AQ56" s="345">
        <v>-5.9</v>
      </c>
      <c r="AR56" s="346">
        <v>-17.899999999999999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7745577</v>
      </c>
      <c r="AN57" s="334">
        <v>78400</v>
      </c>
      <c r="AO57" s="335">
        <v>-21.5</v>
      </c>
      <c r="AP57" s="336">
        <v>43955</v>
      </c>
      <c r="AQ57" s="337">
        <v>-39.6</v>
      </c>
      <c r="AR57" s="338">
        <v>18.100000000000001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1498120</v>
      </c>
      <c r="AN58" s="342">
        <v>15164</v>
      </c>
      <c r="AO58" s="343">
        <v>-22.3</v>
      </c>
      <c r="AP58" s="344">
        <v>21318</v>
      </c>
      <c r="AQ58" s="345">
        <v>-33.6</v>
      </c>
      <c r="AR58" s="346">
        <v>11.3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5610983</v>
      </c>
      <c r="AN59" s="334">
        <v>57611</v>
      </c>
      <c r="AO59" s="335">
        <v>-26.5</v>
      </c>
      <c r="AP59" s="336">
        <v>41921</v>
      </c>
      <c r="AQ59" s="337">
        <v>-4.5999999999999996</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2689734</v>
      </c>
      <c r="AN60" s="342">
        <v>27617</v>
      </c>
      <c r="AO60" s="343">
        <v>82.1</v>
      </c>
      <c r="AP60" s="344">
        <v>21655</v>
      </c>
      <c r="AQ60" s="345">
        <v>1.6</v>
      </c>
      <c r="AR60" s="346">
        <v>80.5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6837963</v>
      </c>
      <c r="AN61" s="349">
        <v>68414</v>
      </c>
      <c r="AO61" s="350">
        <v>2.9</v>
      </c>
      <c r="AP61" s="351">
        <v>59509</v>
      </c>
      <c r="AQ61" s="352">
        <v>-7.6</v>
      </c>
      <c r="AR61" s="338">
        <v>10.5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2209804</v>
      </c>
      <c r="AN62" s="342">
        <v>22078</v>
      </c>
      <c r="AO62" s="343">
        <v>0.4</v>
      </c>
      <c r="AP62" s="344">
        <v>28400</v>
      </c>
      <c r="AQ62" s="345">
        <v>-6.5</v>
      </c>
      <c r="AR62" s="346">
        <v>6.9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Sq/uA7PDmcDjjG9MqIiRUrHonO+78N/RONMCeyWcQU1kxATCxzDDFHO+mus8PDKBXlZjRe6mgFnJFwilpZQYg==" saltValue="b2d2KmUaG2FMSVm13JC3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tcYOJ/ATgYgdSWs3hk6+RaaeJPQUA7Z/sg/GrvUP2gRGepEJhrxbh5tP5wWhze0XtYbeX088hWIKfDMgLCNEoA==" saltValue="5B1Xnkddx9ws2FBbaQKS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2" sqref="A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Mwa5aJxVpUK7ratpgo7En8IVD0Jxt8OOiFXe1utQpJ7XRyNjg+grRsmTHFcOzyFbc/EQFrrYm1pYWlyRKwpYGg==" saltValue="FAnlqOkUMbGKCxhxIuv7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AO40" sqref="AO40:BC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10.33</v>
      </c>
      <c r="G47" s="12">
        <v>11.18</v>
      </c>
      <c r="H47" s="12">
        <v>9.76</v>
      </c>
      <c r="I47" s="12">
        <v>10.82</v>
      </c>
      <c r="J47" s="13">
        <v>12.49</v>
      </c>
    </row>
    <row r="48" spans="2:10" ht="57.75" customHeight="1" x14ac:dyDescent="0.15">
      <c r="B48" s="14"/>
      <c r="C48" s="1177" t="s">
        <v>4</v>
      </c>
      <c r="D48" s="1177"/>
      <c r="E48" s="1178"/>
      <c r="F48" s="15">
        <v>3.71</v>
      </c>
      <c r="G48" s="16">
        <v>5.13</v>
      </c>
      <c r="H48" s="16">
        <v>5.62</v>
      </c>
      <c r="I48" s="16">
        <v>6.41</v>
      </c>
      <c r="J48" s="17">
        <v>5.49</v>
      </c>
    </row>
    <row r="49" spans="2:10" ht="57.75" customHeight="1" thickBot="1" x14ac:dyDescent="0.2">
      <c r="B49" s="18"/>
      <c r="C49" s="1179" t="s">
        <v>5</v>
      </c>
      <c r="D49" s="1179"/>
      <c r="E49" s="1180"/>
      <c r="F49" s="19" t="s">
        <v>570</v>
      </c>
      <c r="G49" s="20">
        <v>2.29</v>
      </c>
      <c r="H49" s="20" t="s">
        <v>571</v>
      </c>
      <c r="I49" s="20">
        <v>4.3</v>
      </c>
      <c r="J49" s="21">
        <v>1.71</v>
      </c>
    </row>
    <row r="50" spans="2:10" x14ac:dyDescent="0.15"/>
  </sheetData>
  <sheetProtection algorithmName="SHA-512" hashValue="T9uKlUPEcIUzzlSRjLWYs/+jLsjqNJpGQ5hauliAJx0JKXRSEPcpHFAsCg9C+Gib9qPocefNKLNZv0f5JzhDYg==" saltValue="aMPjIF+vIkHNy8YiHgp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572</v>
      </c>
      <c r="D34" s="1187"/>
      <c r="E34" s="1188"/>
      <c r="F34" s="32">
        <v>15.74</v>
      </c>
      <c r="G34" s="33">
        <v>16.850000000000001</v>
      </c>
      <c r="H34" s="33">
        <v>17.22</v>
      </c>
      <c r="I34" s="33">
        <v>16.43</v>
      </c>
      <c r="J34" s="34">
        <v>17.52</v>
      </c>
      <c r="K34" s="22"/>
      <c r="L34" s="22"/>
      <c r="M34" s="22"/>
      <c r="N34" s="22"/>
      <c r="O34" s="22"/>
      <c r="P34" s="22"/>
    </row>
    <row r="35" spans="1:16" ht="39" customHeight="1" x14ac:dyDescent="0.15">
      <c r="A35" s="22"/>
      <c r="B35" s="35"/>
      <c r="C35" s="1181" t="s">
        <v>573</v>
      </c>
      <c r="D35" s="1182"/>
      <c r="E35" s="1183"/>
      <c r="F35" s="36">
        <v>3.69</v>
      </c>
      <c r="G35" s="37">
        <v>5.0999999999999996</v>
      </c>
      <c r="H35" s="37">
        <v>5.62</v>
      </c>
      <c r="I35" s="37">
        <v>6.4</v>
      </c>
      <c r="J35" s="38">
        <v>5.48</v>
      </c>
      <c r="K35" s="22"/>
      <c r="L35" s="22"/>
      <c r="M35" s="22"/>
      <c r="N35" s="22"/>
      <c r="O35" s="22"/>
      <c r="P35" s="22"/>
    </row>
    <row r="36" spans="1:16" ht="39" customHeight="1" x14ac:dyDescent="0.15">
      <c r="A36" s="22"/>
      <c r="B36" s="35"/>
      <c r="C36" s="1181" t="s">
        <v>574</v>
      </c>
      <c r="D36" s="1182"/>
      <c r="E36" s="1183"/>
      <c r="F36" s="36">
        <v>2.16</v>
      </c>
      <c r="G36" s="37">
        <v>2.15</v>
      </c>
      <c r="H36" s="37">
        <v>3.2</v>
      </c>
      <c r="I36" s="37">
        <v>3.47</v>
      </c>
      <c r="J36" s="38">
        <v>3.86</v>
      </c>
      <c r="K36" s="22"/>
      <c r="L36" s="22"/>
      <c r="M36" s="22"/>
      <c r="N36" s="22"/>
      <c r="O36" s="22"/>
      <c r="P36" s="22"/>
    </row>
    <row r="37" spans="1:16" ht="39" customHeight="1" x14ac:dyDescent="0.15">
      <c r="A37" s="22"/>
      <c r="B37" s="35"/>
      <c r="C37" s="1181" t="s">
        <v>575</v>
      </c>
      <c r="D37" s="1182"/>
      <c r="E37" s="1183"/>
      <c r="F37" s="36">
        <v>1.08</v>
      </c>
      <c r="G37" s="37">
        <v>0.59</v>
      </c>
      <c r="H37" s="37">
        <v>1.01</v>
      </c>
      <c r="I37" s="37">
        <v>1.37</v>
      </c>
      <c r="J37" s="38">
        <v>1.74</v>
      </c>
      <c r="K37" s="22"/>
      <c r="L37" s="22"/>
      <c r="M37" s="22"/>
      <c r="N37" s="22"/>
      <c r="O37" s="22"/>
      <c r="P37" s="22"/>
    </row>
    <row r="38" spans="1:16" ht="39" customHeight="1" x14ac:dyDescent="0.15">
      <c r="A38" s="22"/>
      <c r="B38" s="35"/>
      <c r="C38" s="1181" t="s">
        <v>576</v>
      </c>
      <c r="D38" s="1182"/>
      <c r="E38" s="1183"/>
      <c r="F38" s="36">
        <v>0.01</v>
      </c>
      <c r="G38" s="37">
        <v>0.01</v>
      </c>
      <c r="H38" s="37">
        <v>0.02</v>
      </c>
      <c r="I38" s="37">
        <v>0.02</v>
      </c>
      <c r="J38" s="38">
        <v>0.15</v>
      </c>
      <c r="K38" s="22"/>
      <c r="L38" s="22"/>
      <c r="M38" s="22"/>
      <c r="N38" s="22"/>
      <c r="O38" s="22"/>
      <c r="P38" s="22"/>
    </row>
    <row r="39" spans="1:16" ht="39" customHeight="1" x14ac:dyDescent="0.15">
      <c r="A39" s="22"/>
      <c r="B39" s="35"/>
      <c r="C39" s="1181" t="s">
        <v>577</v>
      </c>
      <c r="D39" s="1182"/>
      <c r="E39" s="1183"/>
      <c r="F39" s="36">
        <v>0</v>
      </c>
      <c r="G39" s="37">
        <v>0</v>
      </c>
      <c r="H39" s="37">
        <v>0</v>
      </c>
      <c r="I39" s="37">
        <v>1.08</v>
      </c>
      <c r="J39" s="38">
        <v>0.09</v>
      </c>
      <c r="K39" s="22"/>
      <c r="L39" s="22"/>
      <c r="M39" s="22"/>
      <c r="N39" s="22"/>
      <c r="O39" s="22"/>
      <c r="P39" s="22"/>
    </row>
    <row r="40" spans="1:16" ht="39" customHeight="1" x14ac:dyDescent="0.15">
      <c r="A40" s="22"/>
      <c r="B40" s="35"/>
      <c r="C40" s="1181" t="s">
        <v>578</v>
      </c>
      <c r="D40" s="1182"/>
      <c r="E40" s="1183"/>
      <c r="F40" s="36">
        <v>1.43</v>
      </c>
      <c r="G40" s="37">
        <v>0.34</v>
      </c>
      <c r="H40" s="37">
        <v>0.14000000000000001</v>
      </c>
      <c r="I40" s="37">
        <v>0.01</v>
      </c>
      <c r="J40" s="38">
        <v>0.03</v>
      </c>
      <c r="K40" s="22"/>
      <c r="L40" s="22"/>
      <c r="M40" s="22"/>
      <c r="N40" s="22"/>
      <c r="O40" s="22"/>
      <c r="P40" s="22"/>
    </row>
    <row r="41" spans="1:16" ht="39" customHeight="1" x14ac:dyDescent="0.15">
      <c r="A41" s="22"/>
      <c r="B41" s="35"/>
      <c r="C41" s="1181" t="s">
        <v>579</v>
      </c>
      <c r="D41" s="1182"/>
      <c r="E41" s="1183"/>
      <c r="F41" s="36">
        <v>0.01</v>
      </c>
      <c r="G41" s="37">
        <v>0.02</v>
      </c>
      <c r="H41" s="37" t="s">
        <v>580</v>
      </c>
      <c r="I41" s="37">
        <v>0</v>
      </c>
      <c r="J41" s="38">
        <v>0</v>
      </c>
      <c r="K41" s="22"/>
      <c r="L41" s="22"/>
      <c r="M41" s="22"/>
      <c r="N41" s="22"/>
      <c r="O41" s="22"/>
      <c r="P41" s="22"/>
    </row>
    <row r="42" spans="1:16" ht="39" customHeight="1" x14ac:dyDescent="0.15">
      <c r="A42" s="22"/>
      <c r="B42" s="39"/>
      <c r="C42" s="1181" t="s">
        <v>581</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582</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IdKB1dntsWcNRkmj3knPORdYxlEd/xOkCPFKWLM5vgcNfLmIE+9iGqu6DiFR+naZ7hRchoAIf1ZSud68qFU7w==" saltValue="Pzacajp16Ohjz8mw7wOx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7533</v>
      </c>
      <c r="L45" s="60">
        <v>7281</v>
      </c>
      <c r="M45" s="60">
        <v>7370</v>
      </c>
      <c r="N45" s="60">
        <v>7515</v>
      </c>
      <c r="O45" s="61">
        <v>7560</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191" t="s">
        <v>14</v>
      </c>
      <c r="F48" s="1191"/>
      <c r="G48" s="1191"/>
      <c r="H48" s="1191"/>
      <c r="I48" s="1191"/>
      <c r="J48" s="1192"/>
      <c r="K48" s="63">
        <v>2236</v>
      </c>
      <c r="L48" s="64">
        <v>2359</v>
      </c>
      <c r="M48" s="64">
        <v>2326</v>
      </c>
      <c r="N48" s="64">
        <v>2287</v>
      </c>
      <c r="O48" s="65">
        <v>2141</v>
      </c>
      <c r="P48" s="48"/>
      <c r="Q48" s="48"/>
      <c r="R48" s="48"/>
      <c r="S48" s="48"/>
      <c r="T48" s="48"/>
      <c r="U48" s="48"/>
    </row>
    <row r="49" spans="1:21" ht="30.75" customHeight="1" x14ac:dyDescent="0.15">
      <c r="A49" s="48"/>
      <c r="B49" s="1214"/>
      <c r="C49" s="1215"/>
      <c r="D49" s="62"/>
      <c r="E49" s="1191" t="s">
        <v>15</v>
      </c>
      <c r="F49" s="1191"/>
      <c r="G49" s="1191"/>
      <c r="H49" s="1191"/>
      <c r="I49" s="1191"/>
      <c r="J49" s="1192"/>
      <c r="K49" s="63">
        <v>39</v>
      </c>
      <c r="L49" s="64">
        <v>44</v>
      </c>
      <c r="M49" s="64">
        <v>44</v>
      </c>
      <c r="N49" s="64">
        <v>51</v>
      </c>
      <c r="O49" s="65">
        <v>56</v>
      </c>
      <c r="P49" s="48"/>
      <c r="Q49" s="48"/>
      <c r="R49" s="48"/>
      <c r="S49" s="48"/>
      <c r="T49" s="48"/>
      <c r="U49" s="48"/>
    </row>
    <row r="50" spans="1:21" ht="30.75" customHeight="1" x14ac:dyDescent="0.15">
      <c r="A50" s="48"/>
      <c r="B50" s="1214"/>
      <c r="C50" s="1215"/>
      <c r="D50" s="62"/>
      <c r="E50" s="1191" t="s">
        <v>16</v>
      </c>
      <c r="F50" s="1191"/>
      <c r="G50" s="1191"/>
      <c r="H50" s="1191"/>
      <c r="I50" s="1191"/>
      <c r="J50" s="1192"/>
      <c r="K50" s="63">
        <v>42</v>
      </c>
      <c r="L50" s="64">
        <v>18</v>
      </c>
      <c r="M50" s="64">
        <v>14</v>
      </c>
      <c r="N50" s="64">
        <v>5</v>
      </c>
      <c r="O50" s="65">
        <v>5</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523</v>
      </c>
      <c r="L51" s="64">
        <v>0</v>
      </c>
      <c r="M51" s="64">
        <v>0</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7534</v>
      </c>
      <c r="L52" s="64">
        <v>7328</v>
      </c>
      <c r="M52" s="64">
        <v>7434</v>
      </c>
      <c r="N52" s="64">
        <v>7401</v>
      </c>
      <c r="O52" s="65">
        <v>7415</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2316</v>
      </c>
      <c r="L53" s="69">
        <v>2374</v>
      </c>
      <c r="M53" s="69">
        <v>2320</v>
      </c>
      <c r="N53" s="69">
        <v>2457</v>
      </c>
      <c r="O53" s="70">
        <v>2347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615</v>
      </c>
      <c r="L58" s="84" t="s">
        <v>615</v>
      </c>
      <c r="M58" s="84" t="s">
        <v>615</v>
      </c>
      <c r="N58" s="84" t="s">
        <v>615</v>
      </c>
      <c r="O58" s="85" t="s">
        <v>615</v>
      </c>
    </row>
    <row r="59" spans="1:21" ht="31.5" customHeight="1" x14ac:dyDescent="0.15">
      <c r="B59" s="1199"/>
      <c r="C59" s="1200"/>
      <c r="D59" s="1206" t="s">
        <v>27</v>
      </c>
      <c r="E59" s="1207"/>
      <c r="F59" s="1207"/>
      <c r="G59" s="1207"/>
      <c r="H59" s="1207"/>
      <c r="I59" s="1207"/>
      <c r="J59" s="1208"/>
      <c r="K59" s="86" t="s">
        <v>615</v>
      </c>
      <c r="L59" s="87" t="s">
        <v>615</v>
      </c>
      <c r="M59" s="87" t="s">
        <v>615</v>
      </c>
      <c r="N59" s="87" t="s">
        <v>615</v>
      </c>
      <c r="O59" s="88" t="s">
        <v>615</v>
      </c>
    </row>
    <row r="60" spans="1:21" ht="31.5" customHeight="1" thickBot="1" x14ac:dyDescent="0.2">
      <c r="B60" s="1201"/>
      <c r="C60" s="1202"/>
      <c r="D60" s="1209" t="s">
        <v>28</v>
      </c>
      <c r="E60" s="1210"/>
      <c r="F60" s="1210"/>
      <c r="G60" s="1210"/>
      <c r="H60" s="1210"/>
      <c r="I60" s="1210"/>
      <c r="J60" s="1211"/>
      <c r="K60" s="89" t="s">
        <v>615</v>
      </c>
      <c r="L60" s="90" t="s">
        <v>615</v>
      </c>
      <c r="M60" s="90" t="s">
        <v>615</v>
      </c>
      <c r="N60" s="90" t="s">
        <v>615</v>
      </c>
      <c r="O60" s="91" t="s">
        <v>615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x/LH5V77YC1wdtWz0XWinN3q2GS4/SZ1NYKkubgO47ypD75wU2SoCHdGYPckJw2UZPGVbVapB9WQE5TElChQ==" saltValue="Kwp9bntxe7vZbP3Ks7/p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AO40" sqref="AO40:BC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565</v>
      </c>
      <c r="J40" s="103" t="s">
        <v>566</v>
      </c>
      <c r="K40" s="103" t="s">
        <v>567</v>
      </c>
      <c r="L40" s="103" t="s">
        <v>568</v>
      </c>
      <c r="M40" s="104" t="s">
        <v>569</v>
      </c>
    </row>
    <row r="41" spans="2:13" ht="27.75" customHeight="1" x14ac:dyDescent="0.15">
      <c r="B41" s="1232" t="s">
        <v>31</v>
      </c>
      <c r="C41" s="1233"/>
      <c r="D41" s="105"/>
      <c r="E41" s="1234" t="s">
        <v>32</v>
      </c>
      <c r="F41" s="1234"/>
      <c r="G41" s="1234"/>
      <c r="H41" s="1235"/>
      <c r="I41" s="355">
        <v>61430</v>
      </c>
      <c r="J41" s="356">
        <v>60561</v>
      </c>
      <c r="K41" s="356">
        <v>59494</v>
      </c>
      <c r="L41" s="356">
        <v>56642</v>
      </c>
      <c r="M41" s="357">
        <v>52397</v>
      </c>
    </row>
    <row r="42" spans="2:13" ht="27.75" customHeight="1" x14ac:dyDescent="0.15">
      <c r="B42" s="1222"/>
      <c r="C42" s="1223"/>
      <c r="D42" s="106"/>
      <c r="E42" s="1226" t="s">
        <v>33</v>
      </c>
      <c r="F42" s="1226"/>
      <c r="G42" s="1226"/>
      <c r="H42" s="1227"/>
      <c r="I42" s="358">
        <v>43</v>
      </c>
      <c r="J42" s="359">
        <v>26</v>
      </c>
      <c r="K42" s="359">
        <v>12</v>
      </c>
      <c r="L42" s="359">
        <v>8</v>
      </c>
      <c r="M42" s="360">
        <v>3</v>
      </c>
    </row>
    <row r="43" spans="2:13" ht="27.75" customHeight="1" x14ac:dyDescent="0.15">
      <c r="B43" s="1222"/>
      <c r="C43" s="1223"/>
      <c r="D43" s="106"/>
      <c r="E43" s="1226" t="s">
        <v>34</v>
      </c>
      <c r="F43" s="1226"/>
      <c r="G43" s="1226"/>
      <c r="H43" s="1227"/>
      <c r="I43" s="358">
        <v>24950</v>
      </c>
      <c r="J43" s="359">
        <v>22978</v>
      </c>
      <c r="K43" s="359">
        <v>21661</v>
      </c>
      <c r="L43" s="359">
        <v>20626</v>
      </c>
      <c r="M43" s="360">
        <v>18815</v>
      </c>
    </row>
    <row r="44" spans="2:13" ht="27.75" customHeight="1" x14ac:dyDescent="0.15">
      <c r="B44" s="1222"/>
      <c r="C44" s="1223"/>
      <c r="D44" s="106"/>
      <c r="E44" s="1226" t="s">
        <v>35</v>
      </c>
      <c r="F44" s="1226"/>
      <c r="G44" s="1226"/>
      <c r="H44" s="1227"/>
      <c r="I44" s="358">
        <v>350</v>
      </c>
      <c r="J44" s="359">
        <v>1665</v>
      </c>
      <c r="K44" s="359">
        <v>2564</v>
      </c>
      <c r="L44" s="359">
        <v>3603</v>
      </c>
      <c r="M44" s="360">
        <v>4101</v>
      </c>
    </row>
    <row r="45" spans="2:13" ht="27.75" customHeight="1" x14ac:dyDescent="0.15">
      <c r="B45" s="1222"/>
      <c r="C45" s="1223"/>
      <c r="D45" s="106"/>
      <c r="E45" s="1226" t="s">
        <v>36</v>
      </c>
      <c r="F45" s="1226"/>
      <c r="G45" s="1226"/>
      <c r="H45" s="1227"/>
      <c r="I45" s="358">
        <v>8174</v>
      </c>
      <c r="J45" s="359">
        <v>7657</v>
      </c>
      <c r="K45" s="359">
        <v>7419</v>
      </c>
      <c r="L45" s="359">
        <v>7261</v>
      </c>
      <c r="M45" s="360">
        <v>7131</v>
      </c>
    </row>
    <row r="46" spans="2:13" ht="27.75" customHeight="1" x14ac:dyDescent="0.15">
      <c r="B46" s="1222"/>
      <c r="C46" s="1223"/>
      <c r="D46" s="107"/>
      <c r="E46" s="1226" t="s">
        <v>37</v>
      </c>
      <c r="F46" s="1226"/>
      <c r="G46" s="1226"/>
      <c r="H46" s="1227"/>
      <c r="I46" s="358" t="s">
        <v>523</v>
      </c>
      <c r="J46" s="359" t="s">
        <v>523</v>
      </c>
      <c r="K46" s="359" t="s">
        <v>523</v>
      </c>
      <c r="L46" s="359" t="s">
        <v>523</v>
      </c>
      <c r="M46" s="360" t="s">
        <v>523</v>
      </c>
    </row>
    <row r="47" spans="2:13" ht="27.75" customHeight="1" x14ac:dyDescent="0.15">
      <c r="B47" s="1222"/>
      <c r="C47" s="1223"/>
      <c r="D47" s="108"/>
      <c r="E47" s="1236" t="s">
        <v>38</v>
      </c>
      <c r="F47" s="1237"/>
      <c r="G47" s="1237"/>
      <c r="H47" s="1238"/>
      <c r="I47" s="358" t="s">
        <v>523</v>
      </c>
      <c r="J47" s="359" t="s">
        <v>523</v>
      </c>
      <c r="K47" s="359" t="s">
        <v>523</v>
      </c>
      <c r="L47" s="359" t="s">
        <v>523</v>
      </c>
      <c r="M47" s="360" t="s">
        <v>523</v>
      </c>
    </row>
    <row r="48" spans="2:13" ht="27.75" customHeight="1" x14ac:dyDescent="0.15">
      <c r="B48" s="1222"/>
      <c r="C48" s="1223"/>
      <c r="D48" s="106"/>
      <c r="E48" s="1226" t="s">
        <v>39</v>
      </c>
      <c r="F48" s="1226"/>
      <c r="G48" s="1226"/>
      <c r="H48" s="1227"/>
      <c r="I48" s="358" t="s">
        <v>523</v>
      </c>
      <c r="J48" s="359" t="s">
        <v>523</v>
      </c>
      <c r="K48" s="359" t="s">
        <v>523</v>
      </c>
      <c r="L48" s="359" t="s">
        <v>523</v>
      </c>
      <c r="M48" s="360" t="s">
        <v>523</v>
      </c>
    </row>
    <row r="49" spans="2:13" ht="27.75" customHeight="1" x14ac:dyDescent="0.15">
      <c r="B49" s="1224"/>
      <c r="C49" s="1225"/>
      <c r="D49" s="106"/>
      <c r="E49" s="1226" t="s">
        <v>40</v>
      </c>
      <c r="F49" s="1226"/>
      <c r="G49" s="1226"/>
      <c r="H49" s="1227"/>
      <c r="I49" s="358" t="s">
        <v>523</v>
      </c>
      <c r="J49" s="359" t="s">
        <v>523</v>
      </c>
      <c r="K49" s="359" t="s">
        <v>523</v>
      </c>
      <c r="L49" s="359" t="s">
        <v>523</v>
      </c>
      <c r="M49" s="360" t="s">
        <v>523</v>
      </c>
    </row>
    <row r="50" spans="2:13" ht="27.75" customHeight="1" x14ac:dyDescent="0.15">
      <c r="B50" s="1220" t="s">
        <v>41</v>
      </c>
      <c r="C50" s="1221"/>
      <c r="D50" s="109"/>
      <c r="E50" s="1226" t="s">
        <v>42</v>
      </c>
      <c r="F50" s="1226"/>
      <c r="G50" s="1226"/>
      <c r="H50" s="1227"/>
      <c r="I50" s="358">
        <v>10301</v>
      </c>
      <c r="J50" s="359">
        <v>9585</v>
      </c>
      <c r="K50" s="359">
        <v>9574</v>
      </c>
      <c r="L50" s="359">
        <v>11786</v>
      </c>
      <c r="M50" s="360">
        <v>12614</v>
      </c>
    </row>
    <row r="51" spans="2:13" ht="27.75" customHeight="1" x14ac:dyDescent="0.15">
      <c r="B51" s="1222"/>
      <c r="C51" s="1223"/>
      <c r="D51" s="106"/>
      <c r="E51" s="1226" t="s">
        <v>43</v>
      </c>
      <c r="F51" s="1226"/>
      <c r="G51" s="1226"/>
      <c r="H51" s="1227"/>
      <c r="I51" s="358">
        <v>13507</v>
      </c>
      <c r="J51" s="359">
        <v>12945</v>
      </c>
      <c r="K51" s="359">
        <v>12667</v>
      </c>
      <c r="L51" s="359">
        <v>12530</v>
      </c>
      <c r="M51" s="360">
        <v>11707</v>
      </c>
    </row>
    <row r="52" spans="2:13" ht="27.75" customHeight="1" x14ac:dyDescent="0.15">
      <c r="B52" s="1224"/>
      <c r="C52" s="1225"/>
      <c r="D52" s="106"/>
      <c r="E52" s="1226" t="s">
        <v>44</v>
      </c>
      <c r="F52" s="1226"/>
      <c r="G52" s="1226"/>
      <c r="H52" s="1227"/>
      <c r="I52" s="358">
        <v>63162</v>
      </c>
      <c r="J52" s="359">
        <v>61710</v>
      </c>
      <c r="K52" s="359">
        <v>59908</v>
      </c>
      <c r="L52" s="359">
        <v>56797</v>
      </c>
      <c r="M52" s="360">
        <v>54179</v>
      </c>
    </row>
    <row r="53" spans="2:13" ht="27.75" customHeight="1" thickBot="1" x14ac:dyDescent="0.2">
      <c r="B53" s="1228" t="s">
        <v>45</v>
      </c>
      <c r="C53" s="1229"/>
      <c r="D53" s="110"/>
      <c r="E53" s="1230" t="s">
        <v>46</v>
      </c>
      <c r="F53" s="1230"/>
      <c r="G53" s="1230"/>
      <c r="H53" s="1231"/>
      <c r="I53" s="361">
        <v>7976</v>
      </c>
      <c r="J53" s="362">
        <v>8646</v>
      </c>
      <c r="K53" s="362">
        <v>9002</v>
      </c>
      <c r="L53" s="362">
        <v>7027</v>
      </c>
      <c r="M53" s="363">
        <v>3946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eHBq1tS8nKMs3Y+uKRgwfWfWm2c5W3VtQ5u2k1mp9wEekcxxpgmUQ3pSaqR7SoVGCp6ECGyyb9N1/X/PhtvtA==" saltValue="DpRvkKbVE1lT25gfrVRY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3" sqref="H53:I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49</v>
      </c>
      <c r="D55" s="1247"/>
      <c r="E55" s="1248"/>
      <c r="F55" s="122">
        <v>2864</v>
      </c>
      <c r="G55" s="122">
        <v>3268</v>
      </c>
      <c r="H55" s="123">
        <v>3663</v>
      </c>
    </row>
    <row r="56" spans="2:8" ht="52.5" customHeight="1" x14ac:dyDescent="0.15">
      <c r="B56" s="124"/>
      <c r="C56" s="1249" t="s">
        <v>50</v>
      </c>
      <c r="D56" s="1249"/>
      <c r="E56" s="1250"/>
      <c r="F56" s="125">
        <v>1099</v>
      </c>
      <c r="G56" s="125">
        <v>1771</v>
      </c>
      <c r="H56" s="126">
        <v>1286</v>
      </c>
    </row>
    <row r="57" spans="2:8" ht="53.25" customHeight="1" x14ac:dyDescent="0.15">
      <c r="B57" s="124"/>
      <c r="C57" s="1251" t="s">
        <v>51</v>
      </c>
      <c r="D57" s="1251"/>
      <c r="E57" s="1252"/>
      <c r="F57" s="127">
        <v>4882</v>
      </c>
      <c r="G57" s="127">
        <v>5117</v>
      </c>
      <c r="H57" s="128">
        <v>5781</v>
      </c>
    </row>
    <row r="58" spans="2:8" ht="45.75" customHeight="1" x14ac:dyDescent="0.15">
      <c r="B58" s="129"/>
      <c r="C58" s="1239" t="s">
        <v>589</v>
      </c>
      <c r="D58" s="1240"/>
      <c r="E58" s="1241"/>
      <c r="F58" s="130">
        <v>2897</v>
      </c>
      <c r="G58" s="130">
        <v>2413</v>
      </c>
      <c r="H58" s="131">
        <v>1873</v>
      </c>
    </row>
    <row r="59" spans="2:8" ht="45.75" customHeight="1" x14ac:dyDescent="0.15">
      <c r="B59" s="129"/>
      <c r="C59" s="1239" t="s">
        <v>590</v>
      </c>
      <c r="D59" s="1240"/>
      <c r="E59" s="1241"/>
      <c r="F59" s="130">
        <v>0</v>
      </c>
      <c r="G59" s="130">
        <v>500</v>
      </c>
      <c r="H59" s="131">
        <v>1420</v>
      </c>
    </row>
    <row r="60" spans="2:8" ht="45.75" customHeight="1" x14ac:dyDescent="0.15">
      <c r="B60" s="129"/>
      <c r="C60" s="1239" t="s">
        <v>591</v>
      </c>
      <c r="D60" s="1240"/>
      <c r="E60" s="1241"/>
      <c r="F60" s="130">
        <v>557</v>
      </c>
      <c r="G60" s="130">
        <v>700</v>
      </c>
      <c r="H60" s="131">
        <v>779</v>
      </c>
    </row>
    <row r="61" spans="2:8" ht="45.75" customHeight="1" x14ac:dyDescent="0.15">
      <c r="B61" s="129"/>
      <c r="C61" s="1239" t="s">
        <v>592</v>
      </c>
      <c r="D61" s="1240"/>
      <c r="E61" s="1241"/>
      <c r="F61" s="130">
        <v>10</v>
      </c>
      <c r="G61" s="130">
        <v>10</v>
      </c>
      <c r="H61" s="131">
        <v>304</v>
      </c>
    </row>
    <row r="62" spans="2:8" ht="45.75" customHeight="1" thickBot="1" x14ac:dyDescent="0.2">
      <c r="B62" s="132"/>
      <c r="C62" s="1242" t="s">
        <v>593</v>
      </c>
      <c r="D62" s="1243"/>
      <c r="E62" s="1244"/>
      <c r="F62" s="133">
        <v>234</v>
      </c>
      <c r="G62" s="133">
        <v>313</v>
      </c>
      <c r="H62" s="134">
        <v>269</v>
      </c>
    </row>
    <row r="63" spans="2:8" ht="52.5" customHeight="1" thickBot="1" x14ac:dyDescent="0.2">
      <c r="B63" s="135"/>
      <c r="C63" s="1245" t="s">
        <v>52</v>
      </c>
      <c r="D63" s="1245"/>
      <c r="E63" s="1246"/>
      <c r="F63" s="136">
        <v>8845</v>
      </c>
      <c r="G63" s="136">
        <v>10155</v>
      </c>
      <c r="H63" s="137">
        <v>10730</v>
      </c>
    </row>
    <row r="64" spans="2:8" x14ac:dyDescent="0.15"/>
  </sheetData>
  <sheetProtection algorithmName="SHA-512" hashValue="grJ+i35HtmH95VFjDyb1DBAsPQ5yPJb8JBxhT7299UuOOqI8PE3ooW9rp0v4L159+KHs9TrTjd9T4KSS3MmXNA==" saltValue="JIDJNXytM55HI+jqCpb4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CR8" sqref="CR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565</v>
      </c>
      <c r="BQ50" s="1258"/>
      <c r="BR50" s="1258"/>
      <c r="BS50" s="1258"/>
      <c r="BT50" s="1258"/>
      <c r="BU50" s="1258"/>
      <c r="BV50" s="1258"/>
      <c r="BW50" s="1258"/>
      <c r="BX50" s="1258" t="s">
        <v>566</v>
      </c>
      <c r="BY50" s="1258"/>
      <c r="BZ50" s="1258"/>
      <c r="CA50" s="1258"/>
      <c r="CB50" s="1258"/>
      <c r="CC50" s="1258"/>
      <c r="CD50" s="1258"/>
      <c r="CE50" s="1258"/>
      <c r="CF50" s="1258" t="s">
        <v>567</v>
      </c>
      <c r="CG50" s="1258"/>
      <c r="CH50" s="1258"/>
      <c r="CI50" s="1258"/>
      <c r="CJ50" s="1258"/>
      <c r="CK50" s="1258"/>
      <c r="CL50" s="1258"/>
      <c r="CM50" s="1258"/>
      <c r="CN50" s="1258" t="s">
        <v>568</v>
      </c>
      <c r="CO50" s="1258"/>
      <c r="CP50" s="1258"/>
      <c r="CQ50" s="1258"/>
      <c r="CR50" s="1258"/>
      <c r="CS50" s="1258"/>
      <c r="CT50" s="1258"/>
      <c r="CU50" s="1258"/>
      <c r="CV50" s="1258" t="s">
        <v>569</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620</v>
      </c>
      <c r="AO51" s="1256"/>
      <c r="AP51" s="1256"/>
      <c r="AQ51" s="1256"/>
      <c r="AR51" s="1256"/>
      <c r="AS51" s="1256"/>
      <c r="AT51" s="1256"/>
      <c r="AU51" s="1256"/>
      <c r="AV51" s="1256"/>
      <c r="AW51" s="1256"/>
      <c r="AX51" s="1256"/>
      <c r="AY51" s="1256"/>
      <c r="AZ51" s="1256"/>
      <c r="BA51" s="1256"/>
      <c r="BB51" s="1256" t="s">
        <v>621</v>
      </c>
      <c r="BC51" s="1256"/>
      <c r="BD51" s="1256"/>
      <c r="BE51" s="1256"/>
      <c r="BF51" s="1256"/>
      <c r="BG51" s="1256"/>
      <c r="BH51" s="1256"/>
      <c r="BI51" s="1256"/>
      <c r="BJ51" s="1256"/>
      <c r="BK51" s="1256"/>
      <c r="BL51" s="1256"/>
      <c r="BM51" s="1256"/>
      <c r="BN51" s="1256"/>
      <c r="BO51" s="1256"/>
      <c r="BP51" s="1253">
        <v>34.299999999999997</v>
      </c>
      <c r="BQ51" s="1253"/>
      <c r="BR51" s="1253"/>
      <c r="BS51" s="1253"/>
      <c r="BT51" s="1253"/>
      <c r="BU51" s="1253"/>
      <c r="BV51" s="1253"/>
      <c r="BW51" s="1253"/>
      <c r="BX51" s="1253">
        <v>37.6</v>
      </c>
      <c r="BY51" s="1253"/>
      <c r="BZ51" s="1253"/>
      <c r="CA51" s="1253"/>
      <c r="CB51" s="1253"/>
      <c r="CC51" s="1253"/>
      <c r="CD51" s="1253"/>
      <c r="CE51" s="1253"/>
      <c r="CF51" s="1253">
        <v>38.5</v>
      </c>
      <c r="CG51" s="1253"/>
      <c r="CH51" s="1253"/>
      <c r="CI51" s="1253"/>
      <c r="CJ51" s="1253"/>
      <c r="CK51" s="1253"/>
      <c r="CL51" s="1253"/>
      <c r="CM51" s="1253"/>
      <c r="CN51" s="1253">
        <v>28.8</v>
      </c>
      <c r="CO51" s="1253"/>
      <c r="CP51" s="1253"/>
      <c r="CQ51" s="1253"/>
      <c r="CR51" s="1253"/>
      <c r="CS51" s="1253"/>
      <c r="CT51" s="1253"/>
      <c r="CU51" s="1253"/>
      <c r="CV51" s="1253">
        <v>16.8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622</v>
      </c>
      <c r="BC53" s="1256"/>
      <c r="BD53" s="1256"/>
      <c r="BE53" s="1256"/>
      <c r="BF53" s="1256"/>
      <c r="BG53" s="1256"/>
      <c r="BH53" s="1256"/>
      <c r="BI53" s="1256"/>
      <c r="BJ53" s="1256"/>
      <c r="BK53" s="1256"/>
      <c r="BL53" s="1256"/>
      <c r="BM53" s="1256"/>
      <c r="BN53" s="1256"/>
      <c r="BO53" s="1256"/>
      <c r="BP53" s="1253">
        <v>61.2</v>
      </c>
      <c r="BQ53" s="1253"/>
      <c r="BR53" s="1253"/>
      <c r="BS53" s="1253"/>
      <c r="BT53" s="1253"/>
      <c r="BU53" s="1253"/>
      <c r="BV53" s="1253"/>
      <c r="BW53" s="1253"/>
      <c r="BX53" s="1253">
        <v>62.4</v>
      </c>
      <c r="BY53" s="1253"/>
      <c r="BZ53" s="1253"/>
      <c r="CA53" s="1253"/>
      <c r="CB53" s="1253"/>
      <c r="CC53" s="1253"/>
      <c r="CD53" s="1253"/>
      <c r="CE53" s="1253"/>
      <c r="CF53" s="1253">
        <v>63.6</v>
      </c>
      <c r="CG53" s="1253"/>
      <c r="CH53" s="1253"/>
      <c r="CI53" s="1253"/>
      <c r="CJ53" s="1253"/>
      <c r="CK53" s="1253"/>
      <c r="CL53" s="1253"/>
      <c r="CM53" s="1253"/>
      <c r="CN53" s="1253">
        <v>65</v>
      </c>
      <c r="CO53" s="1253"/>
      <c r="CP53" s="1253"/>
      <c r="CQ53" s="1253"/>
      <c r="CR53" s="1253"/>
      <c r="CS53" s="1253"/>
      <c r="CT53" s="1253"/>
      <c r="CU53" s="1253"/>
      <c r="CV53" s="1253">
        <v>66.400000000000006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623</v>
      </c>
      <c r="AO55" s="1258"/>
      <c r="AP55" s="1258"/>
      <c r="AQ55" s="1258"/>
      <c r="AR55" s="1258"/>
      <c r="AS55" s="1258"/>
      <c r="AT55" s="1258"/>
      <c r="AU55" s="1258"/>
      <c r="AV55" s="1258"/>
      <c r="AW55" s="1258"/>
      <c r="AX55" s="1258"/>
      <c r="AY55" s="1258"/>
      <c r="AZ55" s="1258"/>
      <c r="BA55" s="1258"/>
      <c r="BB55" s="1256" t="s">
        <v>621</v>
      </c>
      <c r="BC55" s="1256"/>
      <c r="BD55" s="1256"/>
      <c r="BE55" s="1256"/>
      <c r="BF55" s="1256"/>
      <c r="BG55" s="1256"/>
      <c r="BH55" s="1256"/>
      <c r="BI55" s="1256"/>
      <c r="BJ55" s="1256"/>
      <c r="BK55" s="1256"/>
      <c r="BL55" s="1256"/>
      <c r="BM55" s="1256"/>
      <c r="BN55" s="1256"/>
      <c r="BO55" s="1256"/>
      <c r="BP55" s="1253">
        <v>47.2</v>
      </c>
      <c r="BQ55" s="1253"/>
      <c r="BR55" s="1253"/>
      <c r="BS55" s="1253"/>
      <c r="BT55" s="1253"/>
      <c r="BU55" s="1253"/>
      <c r="BV55" s="1253"/>
      <c r="BW55" s="1253"/>
      <c r="BX55" s="1253">
        <v>49.5</v>
      </c>
      <c r="BY55" s="1253"/>
      <c r="BZ55" s="1253"/>
      <c r="CA55" s="1253"/>
      <c r="CB55" s="1253"/>
      <c r="CC55" s="1253"/>
      <c r="CD55" s="1253"/>
      <c r="CE55" s="1253"/>
      <c r="CF55" s="1253">
        <v>46.9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622</v>
      </c>
      <c r="BC57" s="1256"/>
      <c r="BD57" s="1256"/>
      <c r="BE57" s="1256"/>
      <c r="BF57" s="1256"/>
      <c r="BG57" s="1256"/>
      <c r="BH57" s="1256"/>
      <c r="BI57" s="1256"/>
      <c r="BJ57" s="1256"/>
      <c r="BK57" s="1256"/>
      <c r="BL57" s="1256"/>
      <c r="BM57" s="1256"/>
      <c r="BN57" s="1256"/>
      <c r="BO57" s="1256"/>
      <c r="BP57" s="1253">
        <v>59.8</v>
      </c>
      <c r="BQ57" s="1253"/>
      <c r="BR57" s="1253"/>
      <c r="BS57" s="1253"/>
      <c r="BT57" s="1253"/>
      <c r="BU57" s="1253"/>
      <c r="BV57" s="1253"/>
      <c r="BW57" s="1253"/>
      <c r="BX57" s="1253">
        <v>60.9</v>
      </c>
      <c r="BY57" s="1253"/>
      <c r="BZ57" s="1253"/>
      <c r="CA57" s="1253"/>
      <c r="CB57" s="1253"/>
      <c r="CC57" s="1253"/>
      <c r="CD57" s="1253"/>
      <c r="CE57" s="1253"/>
      <c r="CF57" s="1253">
        <v>61.2</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565</v>
      </c>
      <c r="BQ72" s="1258"/>
      <c r="BR72" s="1258"/>
      <c r="BS72" s="1258"/>
      <c r="BT72" s="1258"/>
      <c r="BU72" s="1258"/>
      <c r="BV72" s="1258"/>
      <c r="BW72" s="1258"/>
      <c r="BX72" s="1258" t="s">
        <v>566</v>
      </c>
      <c r="BY72" s="1258"/>
      <c r="BZ72" s="1258"/>
      <c r="CA72" s="1258"/>
      <c r="CB72" s="1258"/>
      <c r="CC72" s="1258"/>
      <c r="CD72" s="1258"/>
      <c r="CE72" s="1258"/>
      <c r="CF72" s="1258" t="s">
        <v>567</v>
      </c>
      <c r="CG72" s="1258"/>
      <c r="CH72" s="1258"/>
      <c r="CI72" s="1258"/>
      <c r="CJ72" s="1258"/>
      <c r="CK72" s="1258"/>
      <c r="CL72" s="1258"/>
      <c r="CM72" s="1258"/>
      <c r="CN72" s="1258" t="s">
        <v>568</v>
      </c>
      <c r="CO72" s="1258"/>
      <c r="CP72" s="1258"/>
      <c r="CQ72" s="1258"/>
      <c r="CR72" s="1258"/>
      <c r="CS72" s="1258"/>
      <c r="CT72" s="1258"/>
      <c r="CU72" s="1258"/>
      <c r="CV72" s="1258" t="s">
        <v>569</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620</v>
      </c>
      <c r="AO73" s="1256"/>
      <c r="AP73" s="1256"/>
      <c r="AQ73" s="1256"/>
      <c r="AR73" s="1256"/>
      <c r="AS73" s="1256"/>
      <c r="AT73" s="1256"/>
      <c r="AU73" s="1256"/>
      <c r="AV73" s="1256"/>
      <c r="AW73" s="1256"/>
      <c r="AX73" s="1256"/>
      <c r="AY73" s="1256"/>
      <c r="AZ73" s="1256"/>
      <c r="BA73" s="1256"/>
      <c r="BB73" s="1256" t="s">
        <v>621</v>
      </c>
      <c r="BC73" s="1256"/>
      <c r="BD73" s="1256"/>
      <c r="BE73" s="1256"/>
      <c r="BF73" s="1256"/>
      <c r="BG73" s="1256"/>
      <c r="BH73" s="1256"/>
      <c r="BI73" s="1256"/>
      <c r="BJ73" s="1256"/>
      <c r="BK73" s="1256"/>
      <c r="BL73" s="1256"/>
      <c r="BM73" s="1256"/>
      <c r="BN73" s="1256"/>
      <c r="BO73" s="1256"/>
      <c r="BP73" s="1253">
        <v>34.299999999999997</v>
      </c>
      <c r="BQ73" s="1253"/>
      <c r="BR73" s="1253"/>
      <c r="BS73" s="1253"/>
      <c r="BT73" s="1253"/>
      <c r="BU73" s="1253"/>
      <c r="BV73" s="1253"/>
      <c r="BW73" s="1253"/>
      <c r="BX73" s="1253">
        <v>37.6</v>
      </c>
      <c r="BY73" s="1253"/>
      <c r="BZ73" s="1253"/>
      <c r="CA73" s="1253"/>
      <c r="CB73" s="1253"/>
      <c r="CC73" s="1253"/>
      <c r="CD73" s="1253"/>
      <c r="CE73" s="1253"/>
      <c r="CF73" s="1253">
        <v>38.5</v>
      </c>
      <c r="CG73" s="1253"/>
      <c r="CH73" s="1253"/>
      <c r="CI73" s="1253"/>
      <c r="CJ73" s="1253"/>
      <c r="CK73" s="1253"/>
      <c r="CL73" s="1253"/>
      <c r="CM73" s="1253"/>
      <c r="CN73" s="1253">
        <v>28.8</v>
      </c>
      <c r="CO73" s="1253"/>
      <c r="CP73" s="1253"/>
      <c r="CQ73" s="1253"/>
      <c r="CR73" s="1253"/>
      <c r="CS73" s="1253"/>
      <c r="CT73" s="1253"/>
      <c r="CU73" s="1253"/>
      <c r="CV73" s="1253">
        <v>16.8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626</v>
      </c>
      <c r="BC75" s="1256"/>
      <c r="BD75" s="1256"/>
      <c r="BE75" s="1256"/>
      <c r="BF75" s="1256"/>
      <c r="BG75" s="1256"/>
      <c r="BH75" s="1256"/>
      <c r="BI75" s="1256"/>
      <c r="BJ75" s="1256"/>
      <c r="BK75" s="1256"/>
      <c r="BL75" s="1256"/>
      <c r="BM75" s="1256"/>
      <c r="BN75" s="1256"/>
      <c r="BO75" s="1256"/>
      <c r="BP75" s="1253">
        <v>10.6</v>
      </c>
      <c r="BQ75" s="1253"/>
      <c r="BR75" s="1253"/>
      <c r="BS75" s="1253"/>
      <c r="BT75" s="1253"/>
      <c r="BU75" s="1253"/>
      <c r="BV75" s="1253"/>
      <c r="BW75" s="1253"/>
      <c r="BX75" s="1253">
        <v>10.1</v>
      </c>
      <c r="BY75" s="1253"/>
      <c r="BZ75" s="1253"/>
      <c r="CA75" s="1253"/>
      <c r="CB75" s="1253"/>
      <c r="CC75" s="1253"/>
      <c r="CD75" s="1253"/>
      <c r="CE75" s="1253"/>
      <c r="CF75" s="1253">
        <v>10</v>
      </c>
      <c r="CG75" s="1253"/>
      <c r="CH75" s="1253"/>
      <c r="CI75" s="1253"/>
      <c r="CJ75" s="1253"/>
      <c r="CK75" s="1253"/>
      <c r="CL75" s="1253"/>
      <c r="CM75" s="1253"/>
      <c r="CN75" s="1253">
        <v>10.1</v>
      </c>
      <c r="CO75" s="1253"/>
      <c r="CP75" s="1253"/>
      <c r="CQ75" s="1253"/>
      <c r="CR75" s="1253"/>
      <c r="CS75" s="1253"/>
      <c r="CT75" s="1253"/>
      <c r="CU75" s="1253"/>
      <c r="CV75" s="1253">
        <v>10</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623</v>
      </c>
      <c r="AO77" s="1258"/>
      <c r="AP77" s="1258"/>
      <c r="AQ77" s="1258"/>
      <c r="AR77" s="1258"/>
      <c r="AS77" s="1258"/>
      <c r="AT77" s="1258"/>
      <c r="AU77" s="1258"/>
      <c r="AV77" s="1258"/>
      <c r="AW77" s="1258"/>
      <c r="AX77" s="1258"/>
      <c r="AY77" s="1258"/>
      <c r="AZ77" s="1258"/>
      <c r="BA77" s="1258"/>
      <c r="BB77" s="1256" t="s">
        <v>621</v>
      </c>
      <c r="BC77" s="1256"/>
      <c r="BD77" s="1256"/>
      <c r="BE77" s="1256"/>
      <c r="BF77" s="1256"/>
      <c r="BG77" s="1256"/>
      <c r="BH77" s="1256"/>
      <c r="BI77" s="1256"/>
      <c r="BJ77" s="1256"/>
      <c r="BK77" s="1256"/>
      <c r="BL77" s="1256"/>
      <c r="BM77" s="1256"/>
      <c r="BN77" s="1256"/>
      <c r="BO77" s="1256"/>
      <c r="BP77" s="1253">
        <v>47.2</v>
      </c>
      <c r="BQ77" s="1253"/>
      <c r="BR77" s="1253"/>
      <c r="BS77" s="1253"/>
      <c r="BT77" s="1253"/>
      <c r="BU77" s="1253"/>
      <c r="BV77" s="1253"/>
      <c r="BW77" s="1253"/>
      <c r="BX77" s="1253">
        <v>49.5</v>
      </c>
      <c r="BY77" s="1253"/>
      <c r="BZ77" s="1253"/>
      <c r="CA77" s="1253"/>
      <c r="CB77" s="1253"/>
      <c r="CC77" s="1253"/>
      <c r="CD77" s="1253"/>
      <c r="CE77" s="1253"/>
      <c r="CF77" s="1253">
        <v>46.9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626</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7.6</v>
      </c>
      <c r="BY79" s="1253"/>
      <c r="BZ79" s="1253"/>
      <c r="CA79" s="1253"/>
      <c r="CB79" s="1253"/>
      <c r="CC79" s="1253"/>
      <c r="CD79" s="1253"/>
      <c r="CE79" s="1253"/>
      <c r="CF79" s="1253">
        <v>7.2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yB/1d68wvEIaO7xbLiz7HMJYv2HzptLdG2nCDS6DBP8rF3muxig7GE1bPISdCPZ4PXqiQaIb2D+IFbLLOk8fg==" saltValue="pkELTntEosvriZ0Xe8+H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lbMwSYOH7rAwtjnqbhxMy/d7VmXusJ+kPviet83+f+2SRO96T9oR2XaaTcRXBkkwG15gxy7U9anxCJ2TTrcliw==" saltValue="fkvu4cW9H1HjFpmlQu97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nj2Ksu8wlEIfeB3ZoIjBUtqOZt85hzdIhncQ6hq+M8f7u8R9iri92Y8pPClvQ18+JXBvOgEEF/n5DMkZKYEk4g==" saltValue="AuGPDrTS8vJtm6nGftdC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562</v>
      </c>
      <c r="G2" s="151"/>
      <c r="H2" s="152"/>
    </row>
    <row r="3" spans="1:8" x14ac:dyDescent="0.15">
      <c r="A3" s="148" t="s">
        <v>555</v>
      </c>
      <c r="B3" s="153"/>
      <c r="C3" s="154"/>
      <c r="D3" s="155">
        <v>47179</v>
      </c>
      <c r="E3" s="156"/>
      <c r="F3" s="157">
        <v>66863</v>
      </c>
      <c r="G3" s="158"/>
      <c r="H3" s="159"/>
    </row>
    <row r="4" spans="1:8" x14ac:dyDescent="0.15">
      <c r="A4" s="160"/>
      <c r="B4" s="161"/>
      <c r="C4" s="162"/>
      <c r="D4" s="163">
        <v>22488</v>
      </c>
      <c r="E4" s="164"/>
      <c r="F4" s="165">
        <v>32770</v>
      </c>
      <c r="G4" s="166"/>
      <c r="H4" s="167"/>
    </row>
    <row r="5" spans="1:8" x14ac:dyDescent="0.15">
      <c r="A5" s="148" t="s">
        <v>557</v>
      </c>
      <c r="B5" s="153"/>
      <c r="C5" s="154"/>
      <c r="D5" s="155">
        <v>58951</v>
      </c>
      <c r="E5" s="156"/>
      <c r="F5" s="157">
        <v>72051</v>
      </c>
      <c r="G5" s="158"/>
      <c r="H5" s="159"/>
    </row>
    <row r="6" spans="1:8" x14ac:dyDescent="0.15">
      <c r="A6" s="160"/>
      <c r="B6" s="161"/>
      <c r="C6" s="162"/>
      <c r="D6" s="163">
        <v>25604</v>
      </c>
      <c r="E6" s="164"/>
      <c r="F6" s="165">
        <v>34140</v>
      </c>
      <c r="G6" s="166"/>
      <c r="H6" s="167"/>
    </row>
    <row r="7" spans="1:8" x14ac:dyDescent="0.15">
      <c r="A7" s="148" t="s">
        <v>558</v>
      </c>
      <c r="B7" s="153"/>
      <c r="C7" s="154"/>
      <c r="D7" s="155">
        <v>99930</v>
      </c>
      <c r="E7" s="156"/>
      <c r="F7" s="157">
        <v>72756</v>
      </c>
      <c r="G7" s="158"/>
      <c r="H7" s="159"/>
    </row>
    <row r="8" spans="1:8" x14ac:dyDescent="0.15">
      <c r="A8" s="160"/>
      <c r="B8" s="161"/>
      <c r="C8" s="162"/>
      <c r="D8" s="163">
        <v>19518</v>
      </c>
      <c r="E8" s="164"/>
      <c r="F8" s="165">
        <v>32117</v>
      </c>
      <c r="G8" s="166"/>
      <c r="H8" s="167"/>
    </row>
    <row r="9" spans="1:8" x14ac:dyDescent="0.15">
      <c r="A9" s="148" t="s">
        <v>559</v>
      </c>
      <c r="B9" s="153"/>
      <c r="C9" s="154"/>
      <c r="D9" s="155">
        <v>78400</v>
      </c>
      <c r="E9" s="156"/>
      <c r="F9" s="157">
        <v>43955</v>
      </c>
      <c r="G9" s="158"/>
      <c r="H9" s="159"/>
    </row>
    <row r="10" spans="1:8" x14ac:dyDescent="0.15">
      <c r="A10" s="160"/>
      <c r="B10" s="161"/>
      <c r="C10" s="162"/>
      <c r="D10" s="163">
        <v>15164</v>
      </c>
      <c r="E10" s="164"/>
      <c r="F10" s="165">
        <v>21318</v>
      </c>
      <c r="G10" s="166"/>
      <c r="H10" s="167"/>
    </row>
    <row r="11" spans="1:8" x14ac:dyDescent="0.15">
      <c r="A11" s="148" t="s">
        <v>560</v>
      </c>
      <c r="B11" s="153"/>
      <c r="C11" s="154"/>
      <c r="D11" s="155">
        <v>57611</v>
      </c>
      <c r="E11" s="156"/>
      <c r="F11" s="157">
        <v>41921</v>
      </c>
      <c r="G11" s="158"/>
      <c r="H11" s="159"/>
    </row>
    <row r="12" spans="1:8" x14ac:dyDescent="0.15">
      <c r="A12" s="160"/>
      <c r="B12" s="161"/>
      <c r="C12" s="168"/>
      <c r="D12" s="163">
        <v>27617</v>
      </c>
      <c r="E12" s="164"/>
      <c r="F12" s="165">
        <v>21655</v>
      </c>
      <c r="G12" s="166"/>
      <c r="H12" s="167"/>
    </row>
    <row r="13" spans="1:8" x14ac:dyDescent="0.15">
      <c r="A13" s="148"/>
      <c r="B13" s="153"/>
      <c r="C13" s="169"/>
      <c r="D13" s="170">
        <v>68414</v>
      </c>
      <c r="E13" s="171"/>
      <c r="F13" s="172">
        <v>59509</v>
      </c>
      <c r="G13" s="173"/>
      <c r="H13" s="159"/>
    </row>
    <row r="14" spans="1:8" x14ac:dyDescent="0.15">
      <c r="A14" s="160"/>
      <c r="B14" s="161"/>
      <c r="C14" s="162"/>
      <c r="D14" s="163">
        <v>22078</v>
      </c>
      <c r="E14" s="164"/>
      <c r="F14" s="165">
        <v>28400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3.71</v>
      </c>
      <c r="C19" s="174">
        <f>ROUND(VALUE(SUBSTITUTE(実質収支比率等に係る経年分析!G$48,"▲","-")),2)</f>
        <v>5.13</v>
      </c>
      <c r="D19" s="174">
        <f>ROUND(VALUE(SUBSTITUTE(実質収支比率等に係る経年分析!H$48,"▲","-")),2)</f>
        <v>5.62</v>
      </c>
      <c r="E19" s="174">
        <f>ROUND(VALUE(SUBSTITUTE(実質収支比率等に係る経年分析!I$48,"▲","-")),2)</f>
        <v>6.41</v>
      </c>
      <c r="F19" s="174">
        <f>ROUND(VALUE(SUBSTITUTE(実質収支比率等に係る経年分析!J$48,"▲","-")),2)</f>
        <v>5.49</v>
      </c>
    </row>
    <row r="20" spans="1:11" x14ac:dyDescent="0.15">
      <c r="A20" s="174" t="s">
        <v>56</v>
      </c>
      <c r="B20" s="174">
        <f>ROUND(VALUE(SUBSTITUTE(実質収支比率等に係る経年分析!F$47,"▲","-")),2)</f>
        <v>10.33</v>
      </c>
      <c r="C20" s="174">
        <f>ROUND(VALUE(SUBSTITUTE(実質収支比率等に係る経年分析!G$47,"▲","-")),2)</f>
        <v>11.18</v>
      </c>
      <c r="D20" s="174">
        <f>ROUND(VALUE(SUBSTITUTE(実質収支比率等に係る経年分析!H$47,"▲","-")),2)</f>
        <v>9.76</v>
      </c>
      <c r="E20" s="174">
        <f>ROUND(VALUE(SUBSTITUTE(実質収支比率等に係る経年分析!I$47,"▲","-")),2)</f>
        <v>10.82</v>
      </c>
      <c r="F20" s="174">
        <f>ROUND(VALUE(SUBSTITUTE(実質収支比率等に係る経年分析!J$47,"▲","-")),2)</f>
        <v>12.49</v>
      </c>
    </row>
    <row r="21" spans="1:11" x14ac:dyDescent="0.15">
      <c r="A21" s="174" t="s">
        <v>57</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4.3</v>
      </c>
      <c r="F21" s="174">
        <f>IF(ISNUMBER(VALUE(SUBSTITUTE(実質収支比率等に係る経年分析!J$49,"▲","-"))),ROUND(VALUE(SUBSTITUTE(実質収支比率等に係る経年分析!J$49,"▲","-")),2),NA())</f>
        <v>1.71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酒田市駐車場事業特別会計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酒田市国民健康保険特別会計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1.43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酒田市風力発電事業特別会計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酒田市後期高齢者医療事業特別会計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酒田市介護保険特別会計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酒田市下水道事業会計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5.48</v>
      </c>
    </row>
    <row r="36" spans="1:16" x14ac:dyDescent="0.15">
      <c r="A36" s="175" t="str">
        <f>IF(連結実質赤字比率に係る赤字・黒字の構成分析!C$34="",NA(),連結実質赤字比率に係る赤字・黒字の構成分析!C$34)</f>
        <v>酒田市水道事業会計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16.850000000000001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7534</v>
      </c>
      <c r="E42" s="176"/>
      <c r="F42" s="176"/>
      <c r="G42" s="176">
        <f>'実質公債費比率（分子）の構造'!L$52</f>
        <v>7328</v>
      </c>
      <c r="H42" s="176"/>
      <c r="I42" s="176"/>
      <c r="J42" s="176">
        <f>'実質公債費比率（分子）の構造'!M$52</f>
        <v>7434</v>
      </c>
      <c r="K42" s="176"/>
      <c r="L42" s="176"/>
      <c r="M42" s="176">
        <f>'実質公債費比率（分子）の構造'!N$52</f>
        <v>7401</v>
      </c>
      <c r="N42" s="176"/>
      <c r="O42" s="176"/>
      <c r="P42" s="176">
        <f>'実質公債費比率（分子）の構造'!O$52</f>
        <v>7415</v>
      </c>
    </row>
    <row r="43" spans="1:16" x14ac:dyDescent="0.15">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42</v>
      </c>
      <c r="C44" s="176"/>
      <c r="D44" s="176"/>
      <c r="E44" s="176">
        <f>'実質公債費比率（分子）の構造'!L$50</f>
        <v>18</v>
      </c>
      <c r="F44" s="176"/>
      <c r="G44" s="176"/>
      <c r="H44" s="176">
        <f>'実質公債費比率（分子）の構造'!M$50</f>
        <v>14</v>
      </c>
      <c r="I44" s="176"/>
      <c r="J44" s="176"/>
      <c r="K44" s="176">
        <f>'実質公債費比率（分子）の構造'!N$50</f>
        <v>5</v>
      </c>
      <c r="L44" s="176"/>
      <c r="M44" s="176"/>
      <c r="N44" s="176">
        <f>'実質公債費比率（分子）の構造'!O$50</f>
        <v>5</v>
      </c>
      <c r="O44" s="176"/>
      <c r="P44" s="176"/>
    </row>
    <row r="45" spans="1:16" x14ac:dyDescent="0.15">
      <c r="A45" s="176" t="s">
        <v>67</v>
      </c>
      <c r="B45" s="176">
        <f>'実質公債費比率（分子）の構造'!K$49</f>
        <v>39</v>
      </c>
      <c r="C45" s="176"/>
      <c r="D45" s="176"/>
      <c r="E45" s="176">
        <f>'実質公債費比率（分子）の構造'!L$49</f>
        <v>44</v>
      </c>
      <c r="F45" s="176"/>
      <c r="G45" s="176"/>
      <c r="H45" s="176">
        <f>'実質公債費比率（分子）の構造'!M$49</f>
        <v>44</v>
      </c>
      <c r="I45" s="176"/>
      <c r="J45" s="176"/>
      <c r="K45" s="176">
        <f>'実質公債費比率（分子）の構造'!N$49</f>
        <v>51</v>
      </c>
      <c r="L45" s="176"/>
      <c r="M45" s="176"/>
      <c r="N45" s="176">
        <f>'実質公債費比率（分子）の構造'!O$49</f>
        <v>56</v>
      </c>
      <c r="O45" s="176"/>
      <c r="P45" s="176"/>
    </row>
    <row r="46" spans="1:16" x14ac:dyDescent="0.15">
      <c r="A46" s="176" t="s">
        <v>68</v>
      </c>
      <c r="B46" s="176">
        <f>'実質公債費比率（分子）の構造'!K$48</f>
        <v>2236</v>
      </c>
      <c r="C46" s="176"/>
      <c r="D46" s="176"/>
      <c r="E46" s="176">
        <f>'実質公債費比率（分子）の構造'!L$48</f>
        <v>2359</v>
      </c>
      <c r="F46" s="176"/>
      <c r="G46" s="176"/>
      <c r="H46" s="176">
        <f>'実質公債費比率（分子）の構造'!M$48</f>
        <v>2326</v>
      </c>
      <c r="I46" s="176"/>
      <c r="J46" s="176"/>
      <c r="K46" s="176">
        <f>'実質公債費比率（分子）の構造'!N$48</f>
        <v>2287</v>
      </c>
      <c r="L46" s="176"/>
      <c r="M46" s="176"/>
      <c r="N46" s="176">
        <f>'実質公債費比率（分子）の構造'!O$48</f>
        <v>2141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7533</v>
      </c>
      <c r="C49" s="176"/>
      <c r="D49" s="176"/>
      <c r="E49" s="176">
        <f>'実質公債費比率（分子）の構造'!L$45</f>
        <v>7281</v>
      </c>
      <c r="F49" s="176"/>
      <c r="G49" s="176"/>
      <c r="H49" s="176">
        <f>'実質公債費比率（分子）の構造'!M$45</f>
        <v>7370</v>
      </c>
      <c r="I49" s="176"/>
      <c r="J49" s="176"/>
      <c r="K49" s="176">
        <f>'実質公債費比率（分子）の構造'!N$45</f>
        <v>7515</v>
      </c>
      <c r="L49" s="176"/>
      <c r="M49" s="176"/>
      <c r="N49" s="176">
        <f>'実質公債費比率（分子）の構造'!O$45</f>
        <v>7560</v>
      </c>
      <c r="O49" s="176"/>
      <c r="P49" s="176"/>
    </row>
    <row r="50" spans="1:16" x14ac:dyDescent="0.15">
      <c r="A50" s="176" t="s">
        <v>72</v>
      </c>
      <c r="B50" s="176" t="e">
        <f>NA()</f>
        <v>#N/A</v>
      </c>
      <c r="C50" s="176">
        <f>IF(ISNUMBER('実質公債費比率（分子）の構造'!K$53),'実質公債費比率（分子）の構造'!K$53,NA())</f>
        <v>2316</v>
      </c>
      <c r="D50" s="176" t="e">
        <f>NA()</f>
        <v>#N/A</v>
      </c>
      <c r="E50" s="176" t="e">
        <f>NA()</f>
        <v>#N/A</v>
      </c>
      <c r="F50" s="176">
        <f>IF(ISNUMBER('実質公債費比率（分子）の構造'!L$53),'実質公債費比率（分子）の構造'!L$53,NA())</f>
        <v>2374</v>
      </c>
      <c r="G50" s="176" t="e">
        <f>NA()</f>
        <v>#N/A</v>
      </c>
      <c r="H50" s="176" t="e">
        <f>NA()</f>
        <v>#N/A</v>
      </c>
      <c r="I50" s="176">
        <f>IF(ISNUMBER('実質公債費比率（分子）の構造'!M$53),'実質公債費比率（分子）の構造'!M$53,NA())</f>
        <v>2320</v>
      </c>
      <c r="J50" s="176" t="e">
        <f>NA()</f>
        <v>#N/A</v>
      </c>
      <c r="K50" s="176" t="e">
        <f>NA()</f>
        <v>#N/A</v>
      </c>
      <c r="L50" s="176">
        <f>IF(ISNUMBER('実質公債費比率（分子）の構造'!N$53),'実質公債費比率（分子）の構造'!N$53,NA())</f>
        <v>2457</v>
      </c>
      <c r="M50" s="176" t="e">
        <f>NA()</f>
        <v>#N/A</v>
      </c>
      <c r="N50" s="176" t="e">
        <f>NA()</f>
        <v>#N/A</v>
      </c>
      <c r="O50" s="176">
        <f>IF(ISNUMBER('実質公債費比率（分子）の構造'!O$53),'実質公債費比率（分子）の構造'!O$53,NA())</f>
        <v>2347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63162</v>
      </c>
      <c r="E56" s="175"/>
      <c r="F56" s="175"/>
      <c r="G56" s="175">
        <f>'将来負担比率（分子）の構造'!J$52</f>
        <v>61710</v>
      </c>
      <c r="H56" s="175"/>
      <c r="I56" s="175"/>
      <c r="J56" s="175">
        <f>'将来負担比率（分子）の構造'!K$52</f>
        <v>59908</v>
      </c>
      <c r="K56" s="175"/>
      <c r="L56" s="175"/>
      <c r="M56" s="175">
        <f>'将来負担比率（分子）の構造'!L$52</f>
        <v>56797</v>
      </c>
      <c r="N56" s="175"/>
      <c r="O56" s="175"/>
      <c r="P56" s="175">
        <f>'将来負担比率（分子）の構造'!M$52</f>
        <v>54179</v>
      </c>
    </row>
    <row r="57" spans="1:16" x14ac:dyDescent="0.15">
      <c r="A57" s="175" t="s">
        <v>43</v>
      </c>
      <c r="B57" s="175"/>
      <c r="C57" s="175"/>
      <c r="D57" s="175">
        <f>'将来負担比率（分子）の構造'!I$51</f>
        <v>13507</v>
      </c>
      <c r="E57" s="175"/>
      <c r="F57" s="175"/>
      <c r="G57" s="175">
        <f>'将来負担比率（分子）の構造'!J$51</f>
        <v>12945</v>
      </c>
      <c r="H57" s="175"/>
      <c r="I57" s="175"/>
      <c r="J57" s="175">
        <f>'将来負担比率（分子）の構造'!K$51</f>
        <v>12667</v>
      </c>
      <c r="K57" s="175"/>
      <c r="L57" s="175"/>
      <c r="M57" s="175">
        <f>'将来負担比率（分子）の構造'!L$51</f>
        <v>12530</v>
      </c>
      <c r="N57" s="175"/>
      <c r="O57" s="175"/>
      <c r="P57" s="175">
        <f>'将来負担比率（分子）の構造'!M$51</f>
        <v>11707</v>
      </c>
    </row>
    <row r="58" spans="1:16" x14ac:dyDescent="0.15">
      <c r="A58" s="175" t="s">
        <v>42</v>
      </c>
      <c r="B58" s="175"/>
      <c r="C58" s="175"/>
      <c r="D58" s="175">
        <f>'将来負担比率（分子）の構造'!I$50</f>
        <v>10301</v>
      </c>
      <c r="E58" s="175"/>
      <c r="F58" s="175"/>
      <c r="G58" s="175">
        <f>'将来負担比率（分子）の構造'!J$50</f>
        <v>9585</v>
      </c>
      <c r="H58" s="175"/>
      <c r="I58" s="175"/>
      <c r="J58" s="175">
        <f>'将来負担比率（分子）の構造'!K$50</f>
        <v>9574</v>
      </c>
      <c r="K58" s="175"/>
      <c r="L58" s="175"/>
      <c r="M58" s="175">
        <f>'将来負担比率（分子）の構造'!L$50</f>
        <v>11786</v>
      </c>
      <c r="N58" s="175"/>
      <c r="O58" s="175"/>
      <c r="P58" s="175">
        <f>'将来負担比率（分子）の構造'!M$50</f>
        <v>12614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8174</v>
      </c>
      <c r="C62" s="175"/>
      <c r="D62" s="175"/>
      <c r="E62" s="175">
        <f>'将来負担比率（分子）の構造'!J$45</f>
        <v>7657</v>
      </c>
      <c r="F62" s="175"/>
      <c r="G62" s="175"/>
      <c r="H62" s="175">
        <f>'将来負担比率（分子）の構造'!K$45</f>
        <v>7419</v>
      </c>
      <c r="I62" s="175"/>
      <c r="J62" s="175"/>
      <c r="K62" s="175">
        <f>'将来負担比率（分子）の構造'!L$45</f>
        <v>7261</v>
      </c>
      <c r="L62" s="175"/>
      <c r="M62" s="175"/>
      <c r="N62" s="175">
        <f>'将来負担比率（分子）の構造'!M$45</f>
        <v>7131</v>
      </c>
      <c r="O62" s="175"/>
      <c r="P62" s="175"/>
    </row>
    <row r="63" spans="1:16" x14ac:dyDescent="0.15">
      <c r="A63" s="175" t="s">
        <v>35</v>
      </c>
      <c r="B63" s="175">
        <f>'将来負担比率（分子）の構造'!I$44</f>
        <v>350</v>
      </c>
      <c r="C63" s="175"/>
      <c r="D63" s="175"/>
      <c r="E63" s="175">
        <f>'将来負担比率（分子）の構造'!J$44</f>
        <v>1665</v>
      </c>
      <c r="F63" s="175"/>
      <c r="G63" s="175"/>
      <c r="H63" s="175">
        <f>'将来負担比率（分子）の構造'!K$44</f>
        <v>2564</v>
      </c>
      <c r="I63" s="175"/>
      <c r="J63" s="175"/>
      <c r="K63" s="175">
        <f>'将来負担比率（分子）の構造'!L$44</f>
        <v>3603</v>
      </c>
      <c r="L63" s="175"/>
      <c r="M63" s="175"/>
      <c r="N63" s="175">
        <f>'将来負担比率（分子）の構造'!M$44</f>
        <v>4101</v>
      </c>
      <c r="O63" s="175"/>
      <c r="P63" s="175"/>
    </row>
    <row r="64" spans="1:16" x14ac:dyDescent="0.15">
      <c r="A64" s="175" t="s">
        <v>34</v>
      </c>
      <c r="B64" s="175">
        <f>'将来負担比率（分子）の構造'!I$43</f>
        <v>24950</v>
      </c>
      <c r="C64" s="175"/>
      <c r="D64" s="175"/>
      <c r="E64" s="175">
        <f>'将来負担比率（分子）の構造'!J$43</f>
        <v>22978</v>
      </c>
      <c r="F64" s="175"/>
      <c r="G64" s="175"/>
      <c r="H64" s="175">
        <f>'将来負担比率（分子）の構造'!K$43</f>
        <v>21661</v>
      </c>
      <c r="I64" s="175"/>
      <c r="J64" s="175"/>
      <c r="K64" s="175">
        <f>'将来負担比率（分子）の構造'!L$43</f>
        <v>20626</v>
      </c>
      <c r="L64" s="175"/>
      <c r="M64" s="175"/>
      <c r="N64" s="175">
        <f>'将来負担比率（分子）の構造'!M$43</f>
        <v>18815</v>
      </c>
      <c r="O64" s="175"/>
      <c r="P64" s="175"/>
    </row>
    <row r="65" spans="1:16" x14ac:dyDescent="0.15">
      <c r="A65" s="175" t="s">
        <v>33</v>
      </c>
      <c r="B65" s="175">
        <f>'将来負担比率（分子）の構造'!I$42</f>
        <v>43</v>
      </c>
      <c r="C65" s="175"/>
      <c r="D65" s="175"/>
      <c r="E65" s="175">
        <f>'将来負担比率（分子）の構造'!J$42</f>
        <v>26</v>
      </c>
      <c r="F65" s="175"/>
      <c r="G65" s="175"/>
      <c r="H65" s="175">
        <f>'将来負担比率（分子）の構造'!K$42</f>
        <v>12</v>
      </c>
      <c r="I65" s="175"/>
      <c r="J65" s="175"/>
      <c r="K65" s="175">
        <f>'将来負担比率（分子）の構造'!L$42</f>
        <v>8</v>
      </c>
      <c r="L65" s="175"/>
      <c r="M65" s="175"/>
      <c r="N65" s="175">
        <f>'将来負担比率（分子）の構造'!M$42</f>
        <v>3</v>
      </c>
      <c r="O65" s="175"/>
      <c r="P65" s="175"/>
    </row>
    <row r="66" spans="1:16" x14ac:dyDescent="0.15">
      <c r="A66" s="175" t="s">
        <v>32</v>
      </c>
      <c r="B66" s="175">
        <f>'将来負担比率（分子）の構造'!I$41</f>
        <v>61430</v>
      </c>
      <c r="C66" s="175"/>
      <c r="D66" s="175"/>
      <c r="E66" s="175">
        <f>'将来負担比率（分子）の構造'!J$41</f>
        <v>60561</v>
      </c>
      <c r="F66" s="175"/>
      <c r="G66" s="175"/>
      <c r="H66" s="175">
        <f>'将来負担比率（分子）の構造'!K$41</f>
        <v>59494</v>
      </c>
      <c r="I66" s="175"/>
      <c r="J66" s="175"/>
      <c r="K66" s="175">
        <f>'将来負担比率（分子）の構造'!L$41</f>
        <v>56642</v>
      </c>
      <c r="L66" s="175"/>
      <c r="M66" s="175"/>
      <c r="N66" s="175">
        <f>'将来負担比率（分子）の構造'!M$41</f>
        <v>52397</v>
      </c>
      <c r="O66" s="175"/>
      <c r="P66" s="175"/>
    </row>
    <row r="67" spans="1:16" x14ac:dyDescent="0.15">
      <c r="A67" s="175" t="s">
        <v>76</v>
      </c>
      <c r="B67" s="175" t="e">
        <f>NA()</f>
        <v>#N/A</v>
      </c>
      <c r="C67" s="175">
        <f>IF(ISNUMBER('将来負担比率（分子）の構造'!I$53), IF('将来負担比率（分子）の構造'!I$53 &lt; 0, 0, '将来負担比率（分子）の構造'!I$53), NA())</f>
        <v>7976</v>
      </c>
      <c r="D67" s="175" t="e">
        <f>NA()</f>
        <v>#N/A</v>
      </c>
      <c r="E67" s="175" t="e">
        <f>NA()</f>
        <v>#N/A</v>
      </c>
      <c r="F67" s="175">
        <f>IF(ISNUMBER('将来負担比率（分子）の構造'!J$53), IF('将来負担比率（分子）の構造'!J$53 &lt; 0, 0, '将来負担比率（分子）の構造'!J$53), NA())</f>
        <v>8646</v>
      </c>
      <c r="G67" s="175" t="e">
        <f>NA()</f>
        <v>#N/A</v>
      </c>
      <c r="H67" s="175" t="e">
        <f>NA()</f>
        <v>#N/A</v>
      </c>
      <c r="I67" s="175">
        <f>IF(ISNUMBER('将来負担比率（分子）の構造'!K$53), IF('将来負担比率（分子）の構造'!K$53 &lt; 0, 0, '将来負担比率（分子）の構造'!K$53), NA())</f>
        <v>9002</v>
      </c>
      <c r="J67" s="175" t="e">
        <f>NA()</f>
        <v>#N/A</v>
      </c>
      <c r="K67" s="175" t="e">
        <f>NA()</f>
        <v>#N/A</v>
      </c>
      <c r="L67" s="175">
        <f>IF(ISNUMBER('将来負担比率（分子）の構造'!L$53), IF('将来負担比率（分子）の構造'!L$53 &lt; 0, 0, '将来負担比率（分子）の構造'!L$53), NA())</f>
        <v>7027</v>
      </c>
      <c r="M67" s="175" t="e">
        <f>NA()</f>
        <v>#N/A</v>
      </c>
      <c r="N67" s="175" t="e">
        <f>NA()</f>
        <v>#N/A</v>
      </c>
      <c r="O67" s="175">
        <f>IF(ISNUMBER('将来負担比率（分子）の構造'!M$53), IF('将来負担比率（分子）の構造'!M$53 &lt; 0, 0, '将来負担比率（分子）の構造'!M$53), NA())</f>
        <v>3946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2864</v>
      </c>
      <c r="C72" s="179">
        <f>基金残高に係る経年分析!G55</f>
        <v>3268</v>
      </c>
      <c r="D72" s="179">
        <f>基金残高に係る経年分析!H55</f>
        <v>3663</v>
      </c>
    </row>
    <row r="73" spans="1:16" x14ac:dyDescent="0.15">
      <c r="A73" s="178" t="s">
        <v>79</v>
      </c>
      <c r="B73" s="179">
        <f>基金残高に係る経年分析!F56</f>
        <v>1099</v>
      </c>
      <c r="C73" s="179">
        <f>基金残高に係る経年分析!G56</f>
        <v>1771</v>
      </c>
      <c r="D73" s="179">
        <f>基金残高に係る経年分析!H56</f>
        <v>1286</v>
      </c>
    </row>
    <row r="74" spans="1:16" x14ac:dyDescent="0.15">
      <c r="A74" s="178" t="s">
        <v>80</v>
      </c>
      <c r="B74" s="179">
        <f>基金残高に係る経年分析!F57</f>
        <v>4882</v>
      </c>
      <c r="C74" s="179">
        <f>基金残高に係る経年分析!G57</f>
        <v>5117</v>
      </c>
      <c r="D74" s="179">
        <f>基金残高に係る経年分析!H57</f>
        <v>5781</v>
      </c>
    </row>
  </sheetData>
  <sheetProtection algorithmName="SHA-512" hashValue="/RiJNPwYhIdAY6MR4dPbXm6xFhU5pj8AtktBTwlltvPik1BycLqOT3WTLhW+bBu+6UfrBR2TUqfK+3+Ox2zDyQ==" saltValue="JysIX1pex6I5kk4ccK/P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和輝</cp:lastModifiedBy>
  <cp:lastPrinted>2024-03-19T04:09:02Z</cp:lastPrinted>
  <dcterms:created xsi:type="dcterms:W3CDTF">2024-02-05T00:05:44Z</dcterms:created>
  <dcterms:modified xsi:type="dcterms:W3CDTF">2025-03-03T06:49:09Z</dcterms:modified>
  <cp:category/>
</cp:coreProperties>
</file>