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財政状況資料\R01年度版\05_疑義照会\02_回答\"/>
    </mc:Choice>
  </mc:AlternateContent>
  <bookViews>
    <workbookView xWindow="0" yWindow="0" windowWidth="28800" windowHeight="123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5" i="12" l="1"/>
  <c r="AA74" i="12"/>
  <c r="AA73" i="12"/>
  <c r="AA72" i="12"/>
  <c r="AA69" i="12"/>
  <c r="AA68" i="12"/>
  <c r="AA34" i="12" l="1"/>
  <c r="AA32" i="12"/>
  <c r="AA31" i="12"/>
  <c r="AA30" i="12"/>
  <c r="AA29" i="12"/>
  <c r="AA28" i="12"/>
  <c r="AA23" i="12"/>
  <c r="AA8" i="12" l="1"/>
  <c r="AA7"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<sst xmlns="http://schemas.openxmlformats.org/spreadsheetml/2006/main" count="1099" uniqueCount="610">
  <si>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</si>
  <si>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</si>
  <si>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</si>
  <si>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</si>
  <si>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</si>
  <si>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</si>
  <si>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</si>
  <si>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</si>
  <si>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</si>
  <si>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</si>
  <si>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</si>
  <si>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</si>
  <si>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</si>
  <si>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</si>
  <si>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</si>
  <si>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</si>
  <si>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</si>
  <si>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</si>
  <si>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</si>
  <si>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</si>
  <si>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</si>
  <si>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</si>
  <si>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</si>
  <si>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</si>
  <si>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</si>
  <si>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</si>
  <si>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</si>
  <si>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</si>
  <si>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</si>
  <si>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</si>
  <si>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</si>
  <si>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</si>
  <si>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</si>
  <si>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</si>
  <si>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</si>
  <si>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</si>
  <si>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</si>
  <si>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</si>
  <si>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</si>
  <si>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</si>
  <si>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</si>
  <si>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</si>
  <si>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</si>
  <si>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</si>
  <si>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</si>
  <si>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</si>
  <si>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</si>
  <si>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</si>
  <si>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</si>
  <si>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</si>
  <si>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</si>
  <si>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</si>
  <si>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</si>
  <si>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</si>
  <si>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</si>
  <si>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</si>
  <si>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</si>
  <si>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</si>
  <si>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</si>
  <si>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</si>
  <si>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</si>
  <si>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</si>
  <si>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</si>
  <si>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</si>
  <si>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</si>
  <si>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</si>
  <si>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</si>
  <si>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</si>
  <si>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</si>
  <si>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</si>
  <si>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</si>
  <si>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</si>
  <si>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</si>
  <si>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</si>
  <si>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</si>
  <si>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</si>
  <si>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</si>
  <si>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</si>
  <si>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</si>
  <si>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</si>
  <si>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</si>
  <si>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</si>
  <si>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</si>
  <si>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</si>
  <si>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</si>
  <si>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</si>
  <si>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</si>
  <si>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</si>
  <si>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</si>
  <si>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</si>
  <si>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</si>
  <si>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</si>
  <si>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</si>
  <si>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</si>
  <si>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</si>
  <si>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</si>
  <si>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</si>
  <si>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</si>
  <si>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酒田市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</si>
  <si>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</si>
  <si>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</si>
  <si>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</si>
  <si>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</si>
  <si>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</si>
  <si>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</si>
  <si>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</si>
  <si>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</si>
  <si>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</si>
  <si>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</si>
  <si>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</si>
  <si>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</si>
  <si>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</si>
  <si>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</si>
  <si>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</si>
  <si>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</si>
  <si>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</si>
  <si>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</si>
  <si>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</si>
  <si>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</si>
  <si>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</si>
  <si>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</si>
  <si>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</si>
  <si>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</si>
  <si>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</si>
  <si>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</si>
  <si>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</si>
  <si>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</si>
  <si>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</si>
  <si>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</si>
  <si>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</si>
  <si>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</si>
  <si>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</si>
  <si>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</si>
  <si>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</si>
  <si>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</si>
  <si>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</si>
  <si>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</si>
  <si>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</si>
  <si>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</si>
  <si>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</si>
  <si>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</si>
  <si>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</si>
  <si>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</si>
  <si>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</si>
  <si>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</si>
  <si>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</si>
  <si>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</si>
  <si>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</si>
  <si>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</si>
  <si>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</si>
  <si>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</si>
  <si>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</si>
  <si>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</si>
  <si>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</si>
  <si>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</si>
  <si>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</si>
  <si>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</si>
  <si>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</si>
  <si>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</si>
  <si>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</si>
  <si>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</si>
  <si>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</si>
  <si>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</si>
  <si>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</si>
  <si>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</si>
  <si>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</si>
  <si>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</si>
  <si>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</si>
  <si>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</si>
  <si>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</si>
  <si>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</si>
  <si>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</si>
  <si>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</si>
  <si>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</si>
  <si>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</si>
  <si>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</si>
  <si>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</si>
  <si>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</si>
  <si>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</si>
  <si>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</si>
  <si>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</si>
  <si>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</si>
  <si>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</si>
  <si>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</si>
  <si>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</si>
  <si>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</si>
  <si>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</si>
  <si>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</si>
  <si>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</si>
  <si>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</si>
  <si>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</si>
  <si>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</si>
  <si>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</si>
  <si>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</si>
  <si>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</si>
  <si>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</si>
  <si>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</si>
  <si>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</si>
  <si>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</si>
  <si>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</si>
  <si>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</si>
  <si>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</si>
  <si>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</si>
  <si>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</si>
  <si>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</si>
  <si>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</si>
  <si>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</si>
  <si>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</si>
  <si>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</si>
  <si>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</si>
  <si>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</si>
  <si>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</si>
  <si>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</si>
  <si>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山形県酒田市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</si>
  <si>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</si>
  <si>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</si>
  <si>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</si>
  <si>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</si>
  <si>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</si>
  <si>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</si>
  <si>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</si>
  <si>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</si>
  <si>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</si>
  <si>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</si>
  <si>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</si>
  <si>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</si>
  <si>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</si>
  <si>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</si>
  <si>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</si>
  <si>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</si>
  <si>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</si>
  <si>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</si>
  <si>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</si>
  <si>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</si>
  <si>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</si>
  <si>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</si>
  <si>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</si>
  <si>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</si>
  <si>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</si>
  <si>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</si>
  <si>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</si>
  <si>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</si>
  <si>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</si>
  <si>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</si>
  <si>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</si>
  <si>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</si>
  <si>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</si>
  <si>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</si>
  <si>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</si>
  <si>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</si>
  <si>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</si>
  <si>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</si>
  <si>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</si>
  <si>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</si>
  <si>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</si>
  <si>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</si>
  <si>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</si>
  <si>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</si>
  <si>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</si>
  <si>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</si>
  <si>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</si>
  <si>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</si>
  <si>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</si>
  <si>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</si>
  <si>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</si>
  <si>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</si>
  <si>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</si>
  <si>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</si>
  <si>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</si>
  <si>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</si>
  <si>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</si>
  <si>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</si>
  <si>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</si>
  <si>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</si>
  <si>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</si>
  <si>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</si>
  <si>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</si>
  <si>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</si>
  <si>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</si>
  <si>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</si>
  <si>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</si>
  <si>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</si>
  <si>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</si>
  <si>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</si>
  <si>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</si>
  <si>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</si>
  <si>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</si>
  <si>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</si>
  <si>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</si>
  <si>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</si>
  <si>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</si>
  <si>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</si>
  <si>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</si>
  <si>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</si>
  <si>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</si>
  <si>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</si>
  <si>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</si>
  <si>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</si>
  <si>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</si>
  <si>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</si>
  <si>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</si>
  <si>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</si>
  <si>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</si>
  <si>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</si>
  <si>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</si>
  <si>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</si>
  <si>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</si>
  <si>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</si>
  <si>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</si>
  <si>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</si>
  <si>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</si>
  <si>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</si>
  <si>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</si>
  <si>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</si>
  <si>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</si>
  <si>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</si>
  <si>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</si>
  <si>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</si>
  <si>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</si>
  <si>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</si>
  <si>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</si>
  <si>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</si>
  <si>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</si>
  <si>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</si>
  <si>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</si>
  <si>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</si>
  <si>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</si>
  <si>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</si>
  <si>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</si>
  <si>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</si>
  <si>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</si>
  <si>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</si>
  <si>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</si>
  <si>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</si>
  <si>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</si>
  <si>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</si>
  <si>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</si>
  <si>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</si>
  <si>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</si>
  <si>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</si>
  <si>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</si>
  <si>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</si>
  <si>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</si>
  <si>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</si>
  <si>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</si>
  <si>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</si>
  <si>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</si>
  <si>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</si>
  <si>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</si>
  <si>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</si>
  <si>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</si>
  <si>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</si>
  <si>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</si>
  <si>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</si>
  <si>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</si>
  <si>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</si>
  <si>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</si>
  <si>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</si>
  <si>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</si>
  <si>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</si>
  <si>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</si>
  <si>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</si>
  <si>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</si>
  <si>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</si>
  <si>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</si>
  <si>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</si>
  <si>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</si>
  <si>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山形県酒田市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</si>
  <si>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</si>
  <si>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</si>
  <si>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</si>
  <si>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</si>
  <si>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</si>
  <si>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</si>
  <si>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</si>
  <si>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</si>
  <si>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</si>
  <si>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</si>
  <si>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</si>
  <si>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</si>
  <si>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</si>
  <si>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</si>
  <si>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</si>
  <si>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</si>
  <si>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</si>
  <si>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</si>
  <si>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</si>
  <si>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</si>
  <si>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酒田市駐車場事業特別会計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</si>
  <si>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</si>
  <si>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</si>
  <si>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</si>
  <si>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</si>
  <si>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</si>
  <si>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</si>
  <si>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</si>
  <si>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</si>
  <si>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</si>
  <si>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</si>
  <si>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</si>
  <si>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</si>
  <si>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</si>
  <si>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</si>
  <si>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酒田市国民健康保険特別会計</t>
    <phoneticPr fontId="5"/>
  </si>
  <si>
    <t>酒田市介護保険特別会計</t>
    <phoneticPr fontId="5"/>
  </si>
  <si>
    <t>酒田市後期高齢者医療事業特別会計</t>
    <phoneticPr fontId="5"/>
  </si>
  <si>
    <t>酒田市水道事業会計</t>
    <phoneticPr fontId="5"/>
  </si>
  <si>
    <t>法適用企業</t>
    <phoneticPr fontId="5"/>
  </si>
  <si>
    <t>酒田市下水道事業会計</t>
    <phoneticPr fontId="5"/>
  </si>
  <si>
    <t>酒田市定期航路事業特別会計</t>
    <phoneticPr fontId="5"/>
  </si>
  <si>
    <t>-</t>
    <phoneticPr fontId="5"/>
  </si>
  <si>
    <t>法非適用企業</t>
    <phoneticPr fontId="5"/>
  </si>
  <si>
    <t>酒田市風力発電事業特別会計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</si>
  <si>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</si>
  <si>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</si>
  <si>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</si>
  <si>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</si>
  <si>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</si>
  <si>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</si>
  <si>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</si>
  <si>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</si>
  <si>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</si>
  <si>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</si>
  <si>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</si>
  <si>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</si>
  <si>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</si>
  <si>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</si>
  <si>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</si>
  <si>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</si>
  <si>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</si>
  <si>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</si>
  <si>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</si>
  <si>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</si>
  <si>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</si>
  <si>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</si>
  <si>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</si>
  <si>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</si>
  <si>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</si>
  <si>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</si>
  <si>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</si>
  <si>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</si>
  <si>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</si>
  <si>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</si>
  <si>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</si>
  <si>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</si>
  <si>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</si>
  <si>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</si>
  <si>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</si>
  <si>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</si>
  <si>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</si>
  <si>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</si>
  <si>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</si>
  <si>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</si>
  <si>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</si>
  <si>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</si>
  <si>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</si>
  <si>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</si>
  <si>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</si>
  <si>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</si>
  <si>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</si>
  <si>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</si>
  <si>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</si>
  <si>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</si>
  <si>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</si>
  <si>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</si>
  <si>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</si>
  <si>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</si>
  <si>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</si>
  <si>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</si>
  <si>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</si>
  <si>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</si>
  <si>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</si>
  <si>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</si>
  <si>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</si>
  <si>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</si>
  <si>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</si>
  <si>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</si>
  <si>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</si>
  <si>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</si>
  <si>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</si>
  <si>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</si>
  <si>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</si>
  <si>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</si>
  <si>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</si>
  <si>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</si>
  <si>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</si>
  <si>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</si>
  <si>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</si>
  <si>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</si>
  <si>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</si>
  <si>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</si>
  <si>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</si>
  <si>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</si>
  <si>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</si>
  <si>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</si>
  <si>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</si>
  <si>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</si>
  <si>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</si>
  <si>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</si>
  <si>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</si>
  <si>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</si>
  <si>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</si>
  <si>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</si>
  <si>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</si>
  <si>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</si>
  <si>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</si>
  <si>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</si>
  <si>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</si>
  <si>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</si>
  <si>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</si>
  <si>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</si>
  <si>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</si>
  <si>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</si>
  <si>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</si>
  <si>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</si>
  <si>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</si>
  <si>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</si>
  <si>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</si>
  <si>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</si>
  <si>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</si>
  <si>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</si>
  <si>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</si>
  <si>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</si>
  <si>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</si>
  <si>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</si>
  <si>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</si>
  <si>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</si>
  <si>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</si>
  <si>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</si>
  <si>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</si>
  <si>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</si>
  <si>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</si>
  <si>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</si>
  <si>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</si>
  <si>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</si>
  <si>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</si>
  <si>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</si>
  <si>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</si>
  <si>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</si>
  <si>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</si>
  <si>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</si>
  <si>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</si>
  <si>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</si>
  <si>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</si>
  <si>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</si>
  <si>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</si>
  <si>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</si>
  <si>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</si>
  <si>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</si>
  <si>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</si>
  <si>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</si>
  <si>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</si>
  <si>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</si>
  <si>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</si>
  <si>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</si>
  <si>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</si>
  <si>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</si>
  <si>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</si>
  <si>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</si>
  <si>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</si>
  <si>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</si>
  <si>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</si>
  <si>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</si>
  <si>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</si>
  <si>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2.09</t>
  </si>
  <si>
    <t>▲ 1.05</t>
  </si>
  <si>
    <t>▲ 1.00</t>
  </si>
  <si>
    <t>酒田市水道事業会計</t>
  </si>
  <si>
    <t>一般会計</t>
  </si>
  <si>
    <t>酒田市下水道事業会計</t>
  </si>
  <si>
    <t>酒田市介護保険特別会計</t>
  </si>
  <si>
    <t>酒田市国民健康保険特別会計</t>
  </si>
  <si>
    <t>酒田市駐車場事業特別会計</t>
  </si>
  <si>
    <t>酒田市後期高齢者医療事業特別会計</t>
  </si>
  <si>
    <t>酒田市定期航路事業特別会計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</si>
  <si>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</si>
  <si>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</si>
  <si>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</si>
  <si>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</si>
  <si>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</si>
  <si>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</si>
  <si>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</si>
  <si>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</si>
  <si>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地域づくり基金</t>
    <phoneticPr fontId="5"/>
  </si>
  <si>
    <t>さかた応援基金</t>
    <phoneticPr fontId="5"/>
  </si>
  <si>
    <t>社会福祉基金</t>
    <phoneticPr fontId="5"/>
  </si>
  <si>
    <t>駐車場整備基金</t>
    <phoneticPr fontId="5"/>
  </si>
  <si>
    <t>公益活動支援基金</t>
    <phoneticPr fontId="5"/>
  </si>
  <si>
    <t>-</t>
    <phoneticPr fontId="2"/>
  </si>
  <si>
    <t>-</t>
    <phoneticPr fontId="2"/>
  </si>
  <si>
    <t>酒田地区広域行政組合</t>
    <rPh sb="0" eb="2">
      <t>サカタ</t>
    </rPh>
    <rPh sb="2" eb="4">
      <t>チク</t>
    </rPh>
    <rPh sb="4" eb="6">
      <t>コウイキ</t>
    </rPh>
    <rPh sb="6" eb="8">
      <t>ギョウセイ</t>
    </rPh>
    <rPh sb="8" eb="10">
      <t>クミアイ</t>
    </rPh>
    <phoneticPr fontId="2"/>
  </si>
  <si>
    <t>庄内広域行政組合（普通会計分）</t>
    <rPh sb="0" eb="2">
      <t>ショウナイ</t>
    </rPh>
    <rPh sb="2" eb="4">
      <t>コウイキ</t>
    </rPh>
    <rPh sb="4" eb="6">
      <t>ギョウセイ</t>
    </rPh>
    <rPh sb="6" eb="8">
      <t>クミアイ</t>
    </rPh>
    <rPh sb="9" eb="11">
      <t>フツウ</t>
    </rPh>
    <rPh sb="11" eb="13">
      <t>カイケイ</t>
    </rPh>
    <rPh sb="13" eb="14">
      <t>ブン</t>
    </rPh>
    <phoneticPr fontId="2"/>
  </si>
  <si>
    <t>庄内広域行政組合（青果市場事業特別会計）</t>
    <rPh sb="0" eb="2">
      <t>ショウナイ</t>
    </rPh>
    <rPh sb="2" eb="4">
      <t>コウイキ</t>
    </rPh>
    <rPh sb="4" eb="6">
      <t>ギョウセイ</t>
    </rPh>
    <rPh sb="6" eb="8">
      <t>クミアイ</t>
    </rPh>
    <rPh sb="9" eb="11">
      <t>セイカ</t>
    </rPh>
    <rPh sb="11" eb="13">
      <t>シジョウ</t>
    </rPh>
    <rPh sb="13" eb="15">
      <t>ジギョウ</t>
    </rPh>
    <rPh sb="15" eb="17">
      <t>トクベツ</t>
    </rPh>
    <rPh sb="17" eb="19">
      <t>カイケイ</t>
    </rPh>
    <phoneticPr fontId="2"/>
  </si>
  <si>
    <t>庄内広域行政組合（庄内食肉流通センター事業特別会計）</t>
    <rPh sb="0" eb="2">
      <t>ショウナイ</t>
    </rPh>
    <rPh sb="2" eb="4">
      <t>コウイキ</t>
    </rPh>
    <rPh sb="4" eb="6">
      <t>ギョウセイ</t>
    </rPh>
    <rPh sb="6" eb="8">
      <t>クミアイ</t>
    </rPh>
    <rPh sb="9" eb="11">
      <t>ショウナイ</t>
    </rPh>
    <rPh sb="11" eb="13">
      <t>ショクニク</t>
    </rPh>
    <rPh sb="13" eb="15">
      <t>リュウツウ</t>
    </rPh>
    <rPh sb="19" eb="21">
      <t>ジギョウ</t>
    </rPh>
    <rPh sb="21" eb="23">
      <t>トクベツ</t>
    </rPh>
    <rPh sb="23" eb="25">
      <t>カイケイ</t>
    </rPh>
    <phoneticPr fontId="2"/>
  </si>
  <si>
    <t>山形県後期高齢者医療広域連合（普通会計分）</t>
  </si>
  <si>
    <t>山形県後期高齢者医療広域連合（事業会計分）</t>
  </si>
  <si>
    <t>山形県消防補償等組合</t>
  </si>
  <si>
    <t>山形県自治会館管理組合</t>
  </si>
  <si>
    <t>法非適用事業</t>
    <rPh sb="0" eb="1">
      <t>ホウ</t>
    </rPh>
    <rPh sb="1" eb="2">
      <t>ヒ</t>
    </rPh>
    <rPh sb="2" eb="4">
      <t>テキヨウ</t>
    </rPh>
    <rPh sb="4" eb="6">
      <t>ジギョウ</t>
    </rPh>
    <phoneticPr fontId="2"/>
  </si>
  <si>
    <t>土門拳記念館</t>
  </si>
  <si>
    <t>酒田市美術館</t>
  </si>
  <si>
    <t>酒田市体育協会</t>
  </si>
  <si>
    <t>酒田駐車ビル</t>
  </si>
  <si>
    <t>酒田まちづくり開発</t>
  </si>
  <si>
    <t>最上川クリーングリーン</t>
  </si>
  <si>
    <t>鳥海やわた観光</t>
  </si>
  <si>
    <t>ひらた悠々の杜</t>
  </si>
  <si>
    <t>山形県・酒田市病院機構</t>
  </si>
  <si>
    <t>光の湊</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</si>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</sst>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65942</c:v>
                </c:pt>
                <c:pt idx="2">
                  <c:v>68655</c:v>
                </c:pt>
                <c:pt idx="3">
                  <c:v>66863</c:v>
                </c:pt>
                <c:pt idx="4">
                  <c:v>72051</c:v>
                </c:pt>
              </c:numCache>
            </c:numRef>
          </c:val>
          <c:smooth val="0"/>
          <c:extLst>
            <c:ext xmlns:c16="http://schemas.microsoft.com/office/drawing/2014/chart" uri="{C3380CC4-5D6E-409C-BE32-E72D297353CC}">
              <c16:uniqueId val="{00000000-C20D-405C-BF4E-00415E8D38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57070</c:v>
                </c:pt>
                <c:pt idx="1">
                  <c:v>45586</c:v>
                </c:pt>
                <c:pt idx="2">
                  <c:v>69363</c:v>
                </c:pt>
                <c:pt idx="3">
                  <c:v>47179</c:v>
                </c:pt>
                <c:pt idx="4">
                  <c:v>58951</c:v>
                </c:pt>
              </c:numCache>
            </c:numRef>
          </c:val>
          <c:smooth val="0"/>
          <c:extLst>
            <c:ext xmlns:c16="http://schemas.microsoft.com/office/drawing/2014/chart" uri="{C3380CC4-5D6E-409C-BE32-E72D297353CC}">
              <c16:uniqueId val="{00000001-C20D-405C-BF4E-00415E8D38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4.67</c:v>
                </c:pt>
                <c:pt idx="1">
                  <c:v>4.9400000000000004</c:v>
                </c:pt>
                <c:pt idx="2">
                  <c:v>3.68</c:v>
                </c:pt>
                <c:pt idx="3">
                  <c:v>3.71</c:v>
                </c:pt>
                <c:pt idx="4">
                  <c:v>5.13</c:v>
                </c:pt>
              </c:numCache>
            </c:numRef>
          </c:val>
          <c:extLst>
            <c:ext xmlns:c16="http://schemas.microsoft.com/office/drawing/2014/chart" uri="{C3380CC4-5D6E-409C-BE32-E72D297353CC}">
              <c16:uniqueId val="{00000000-028B-41FA-8102-4B5D639EF7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13.04</c:v>
                </c:pt>
                <c:pt idx="1">
                  <c:v>11.06</c:v>
                </c:pt>
                <c:pt idx="2">
                  <c:v>11.21</c:v>
                </c:pt>
                <c:pt idx="3">
                  <c:v>10.33</c:v>
                </c:pt>
                <c:pt idx="4">
                  <c:v>11.18</c:v>
                </c:pt>
              </c:numCache>
            </c:numRef>
          </c:val>
          <c:extLst>
            <c:ext xmlns:c16="http://schemas.microsoft.com/office/drawing/2014/chart" uri="{C3380CC4-5D6E-409C-BE32-E72D297353CC}">
              <c16:uniqueId val="{00000001-028B-41FA-8102-4B5D639EF7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c:v>
                </c:pt>
                <c:pt idx="1">
                  <c:v>-2.09</c:v>
                </c:pt>
                <c:pt idx="2">
                  <c:v>-1.05</c:v>
                </c:pt>
                <c:pt idx="3">
                  <c:v>-1</c:v>
                </c:pt>
                <c:pt idx="4">
                  <c:v>2.29</c:v>
                </c:pt>
              </c:numCache>
            </c:numRef>
          </c:val>
          <c:smooth val="0"/>
          <c:extLst>
            <c:ext xmlns:c16="http://schemas.microsoft.com/office/drawing/2014/chart" uri="{C3380CC4-5D6E-409C-BE32-E72D297353CC}">
              <c16:uniqueId val="{00000002-028B-41FA-8102-4B5D639EF7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3.13</c:v>
                </c:pt>
                <c:pt idx="2">
                  <c:v>#N/A</c:v>
                </c:pt>
                <c:pt idx="3">
                  <c:v>3.41</c:v>
                </c:pt>
                <c:pt idx="4">
                  <c:v>#N/A</c:v>
                </c:pt>
                <c:pt idx="5">
                  <c:v>2.72</c:v>
                </c:pt>
                <c:pt idx="6">
                  <c:v>#N/A</c:v>
                </c:pt>
                <c:pt idx="7">
                  <c:v>0</c:v>
                </c:pt>
                <c:pt idx="8">
                  <c:v>#N/A</c:v>
                </c:pt>
                <c:pt idx="9">
                  <c:v>0</c:v>
                </c:pt>
              </c:numCache>
            </c:numRef>
          </c:val>
          <c:extLst>
            <c:ext xmlns:c16="http://schemas.microsoft.com/office/drawing/2014/chart" uri="{C3380CC4-5D6E-409C-BE32-E72D297353CC}">
              <c16:uniqueId val="{00000000-3B68-470A-9926-AFD406682F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B68-470A-9926-AFD406682FA9}"/>
            </c:ext>
          </c:extLst>
        </c:ser>
        <c:ser>
          <c:idx val="2"/>
          <c:order val="2"/>
          <c:tx>
            <c:strRef>
              <c:f>データシート!$A$29</c:f>
              <c:strCache>
                <c:ptCount val="1"/>
                <c:pt idx="0">
                  <c:v>酒田市定期航路事業特別会計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B68-470A-9926-AFD406682FA9}"/>
            </c:ext>
          </c:extLst>
        </c:ser>
        <c:ser>
          <c:idx val="3"/>
          <c:order val="3"/>
          <c:tx>
            <c:strRef>
              <c:f>データシート!$A$30</c:f>
              <c:strCache>
                <c:ptCount val="1"/>
                <c:pt idx="0">
                  <c:v>酒田市後期高齢者医療事業特別会計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3-3B68-470A-9926-AFD406682FA9}"/>
            </c:ext>
          </c:extLst>
        </c:ser>
        <c:ser>
          <c:idx val="4"/>
          <c:order val="4"/>
          <c:tx>
            <c:strRef>
              <c:f>データシート!$A$31</c:f>
              <c:strCache>
                <c:ptCount val="1"/>
                <c:pt idx="0">
                  <c:v>酒田市駐車場事業特別会計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4-3B68-470A-9926-AFD406682FA9}"/>
            </c:ext>
          </c:extLst>
        </c:ser>
        <c:ser>
          <c:idx val="5"/>
          <c:order val="5"/>
          <c:tx>
            <c:strRef>
              <c:f>データシート!$A$32</c:f>
              <c:strCache>
                <c:ptCount val="1"/>
                <c:pt idx="0">
                  <c:v>酒田市国民健康保険特別会計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0.52</c:v>
                </c:pt>
                <c:pt idx="2">
                  <c:v>#N/A</c:v>
                </c:pt>
                <c:pt idx="3">
                  <c:v>1.38</c:v>
                </c:pt>
                <c:pt idx="4">
                  <c:v>#N/A</c:v>
                </c:pt>
                <c:pt idx="5">
                  <c:v>2.48</c:v>
                </c:pt>
                <c:pt idx="6">
                  <c:v>#N/A</c:v>
                </c:pt>
                <c:pt idx="7">
                  <c:v>1.43</c:v>
                </c:pt>
                <c:pt idx="8">
                  <c:v>#N/A</c:v>
                </c:pt>
                <c:pt idx="9">
                  <c:v>0.34</c:v>
                </c:pt>
              </c:numCache>
            </c:numRef>
          </c:val>
          <c:extLst>
            <c:ext xmlns:c16="http://schemas.microsoft.com/office/drawing/2014/chart" uri="{C3380CC4-5D6E-409C-BE32-E72D297353CC}">
              <c16:uniqueId val="{00000005-3B68-470A-9926-AFD406682FA9}"/>
            </c:ext>
          </c:extLst>
        </c:ser>
        <c:ser>
          <c:idx val="6"/>
          <c:order val="6"/>
          <c:tx>
            <c:strRef>
              <c:f>データシート!$A$33</c:f>
              <c:strCache>
                <c:ptCount val="1"/>
                <c:pt idx="0">
                  <c:v>酒田市介護保険特別会計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0.56999999999999995</c:v>
                </c:pt>
                <c:pt idx="2">
                  <c:v>#N/A</c:v>
                </c:pt>
                <c:pt idx="3">
                  <c:v>0.3</c:v>
                </c:pt>
                <c:pt idx="4">
                  <c:v>#N/A</c:v>
                </c:pt>
                <c:pt idx="5">
                  <c:v>1.19</c:v>
                </c:pt>
                <c:pt idx="6">
                  <c:v>#N/A</c:v>
                </c:pt>
                <c:pt idx="7">
                  <c:v>1.08</c:v>
                </c:pt>
                <c:pt idx="8">
                  <c:v>#N/A</c:v>
                </c:pt>
                <c:pt idx="9">
                  <c:v>0.59</c:v>
                </c:pt>
              </c:numCache>
            </c:numRef>
          </c:val>
          <c:extLst>
            <c:ext xmlns:c16="http://schemas.microsoft.com/office/drawing/2014/chart" uri="{C3380CC4-5D6E-409C-BE32-E72D297353CC}">
              <c16:uniqueId val="{00000006-3B68-470A-9926-AFD406682FA9}"/>
            </c:ext>
          </c:extLst>
        </c:ser>
        <c:ser>
          <c:idx val="7"/>
          <c:order val="7"/>
          <c:tx>
            <c:strRef>
              <c:f>データシート!$A$34</c:f>
              <c:strCache>
                <c:ptCount val="1"/>
                <c:pt idx="0">
                  <c:v>酒田市下水道事業会計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#N/A</c:v>
                </c:pt>
                <c:pt idx="5">
                  <c:v>1.23</c:v>
                </c:pt>
                <c:pt idx="6">
                  <c:v>#N/A</c:v>
                </c:pt>
                <c:pt idx="7">
                  <c:v>2.16</c:v>
                </c:pt>
                <c:pt idx="8">
                  <c:v>#N/A</c:v>
                </c:pt>
                <c:pt idx="9">
                  <c:v>2.15</c:v>
                </c:pt>
              </c:numCache>
            </c:numRef>
          </c:val>
          <c:extLst>
            <c:ext xmlns:c16="http://schemas.microsoft.com/office/drawing/2014/chart" uri="{C3380CC4-5D6E-409C-BE32-E72D297353CC}">
              <c16:uniqueId val="{00000007-3B68-470A-9926-AFD406682FA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4.63</c:v>
                </c:pt>
                <c:pt idx="2">
                  <c:v>#N/A</c:v>
                </c:pt>
                <c:pt idx="3">
                  <c:v>4.92</c:v>
                </c:pt>
                <c:pt idx="4">
                  <c:v>#N/A</c:v>
                </c:pt>
                <c:pt idx="5">
                  <c:v>3.65</c:v>
                </c:pt>
                <c:pt idx="6">
                  <c:v>#N/A</c:v>
                </c:pt>
                <c:pt idx="7">
                  <c:v>3.69</c:v>
                </c:pt>
                <c:pt idx="8">
                  <c:v>#N/A</c:v>
                </c:pt>
                <c:pt idx="9">
                  <c:v>5.0999999999999996</c:v>
                </c:pt>
              </c:numCache>
            </c:numRef>
          </c:val>
          <c:extLst>
            <c:ext xmlns:c16="http://schemas.microsoft.com/office/drawing/2014/chart" uri="{C3380CC4-5D6E-409C-BE32-E72D297353CC}">
              <c16:uniqueId val="{00000008-3B68-470A-9926-AFD406682FA9}"/>
            </c:ext>
          </c:extLst>
        </c:ser>
        <c:ser>
          <c:idx val="9"/>
          <c:order val="9"/>
          <c:tx>
            <c:strRef>
              <c:f>データシート!$A$36</c:f>
              <c:strCache>
                <c:ptCount val="1"/>
                <c:pt idx="0">
                  <c:v>酒田市水道事業会計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13.4</c:v>
                </c:pt>
                <c:pt idx="2">
                  <c:v>#N/A</c:v>
                </c:pt>
                <c:pt idx="3">
                  <c:v>14.4</c:v>
                </c:pt>
                <c:pt idx="4">
                  <c:v>#N/A</c:v>
                </c:pt>
                <c:pt idx="5">
                  <c:v>14.78</c:v>
                </c:pt>
                <c:pt idx="6">
                  <c:v>#N/A</c:v>
                </c:pt>
                <c:pt idx="7">
                  <c:v>15.74</c:v>
                </c:pt>
                <c:pt idx="8">
                  <c:v>#N/A</c:v>
                </c:pt>
                <c:pt idx="9">
                  <c:v>16.850000000000001</c:v>
                </c:pt>
              </c:numCache>
            </c:numRef>
          </c:val>
          <c:extLst>
            <c:ext xmlns:c16="http://schemas.microsoft.com/office/drawing/2014/chart" uri="{C3380CC4-5D6E-409C-BE32-E72D297353CC}">
              <c16:uniqueId val="{00000009-3B68-470A-9926-AFD406682F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7761</c:v>
                </c:pt>
                <c:pt idx="5">
                  <c:v>7644</c:v>
                </c:pt>
                <c:pt idx="8">
                  <c:v>7562</c:v>
                </c:pt>
                <c:pt idx="11">
                  <c:v>7534</c:v>
                </c:pt>
                <c:pt idx="14">
                  <c:v>7328</c:v>
                </c:pt>
              </c:numCache>
            </c:numRef>
          </c:val>
          <c:extLst>
            <c:ext xmlns:c16="http://schemas.microsoft.com/office/drawing/2014/chart" uri="{C3380CC4-5D6E-409C-BE32-E72D297353CC}">
              <c16:uniqueId val="{00000000-0080-490D-87A2-4B403FBABA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080-490D-87A2-4B403FBABA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75</c:v>
                </c:pt>
                <c:pt idx="3">
                  <c:v>50</c:v>
                </c:pt>
                <c:pt idx="6">
                  <c:v>45</c:v>
                </c:pt>
                <c:pt idx="9">
                  <c:v>42</c:v>
                </c:pt>
                <c:pt idx="12">
                  <c:v>18</c:v>
                </c:pt>
              </c:numCache>
            </c:numRef>
          </c:val>
          <c:extLst>
            <c:ext xmlns:c16="http://schemas.microsoft.com/office/drawing/2014/chart" uri="{C3380CC4-5D6E-409C-BE32-E72D297353CC}">
              <c16:uniqueId val="{00000002-0080-490D-87A2-4B403FBABA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491</c:v>
                </c:pt>
                <c:pt idx="3">
                  <c:v>275</c:v>
                </c:pt>
                <c:pt idx="6">
                  <c:v>41</c:v>
                </c:pt>
                <c:pt idx="9">
                  <c:v>39</c:v>
                </c:pt>
                <c:pt idx="12">
                  <c:v>44</c:v>
                </c:pt>
              </c:numCache>
            </c:numRef>
          </c:val>
          <c:extLst>
            <c:ext xmlns:c16="http://schemas.microsoft.com/office/drawing/2014/chart" uri="{C3380CC4-5D6E-409C-BE32-E72D297353CC}">
              <c16:uniqueId val="{00000003-0080-490D-87A2-4B403FBABA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2357</c:v>
                </c:pt>
                <c:pt idx="3">
                  <c:v>2496</c:v>
                </c:pt>
                <c:pt idx="6">
                  <c:v>2316</c:v>
                </c:pt>
                <c:pt idx="9">
                  <c:v>2236</c:v>
                </c:pt>
                <c:pt idx="12">
                  <c:v>2359</c:v>
                </c:pt>
              </c:numCache>
            </c:numRef>
          </c:val>
          <c:extLst>
            <c:ext xmlns:c16="http://schemas.microsoft.com/office/drawing/2014/chart" uri="{C3380CC4-5D6E-409C-BE32-E72D297353CC}">
              <c16:uniqueId val="{00000004-0080-490D-87A2-4B403FBABA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80-490D-87A2-4B403FBABA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080-490D-87A2-4B403FBABA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7720</c:v>
                </c:pt>
                <c:pt idx="3">
                  <c:v>7618</c:v>
                </c:pt>
                <c:pt idx="6">
                  <c:v>7596</c:v>
                </c:pt>
                <c:pt idx="9">
                  <c:v>7533</c:v>
                </c:pt>
                <c:pt idx="12">
                  <c:v>7281</c:v>
                </c:pt>
              </c:numCache>
            </c:numRef>
          </c:val>
          <c:extLst>
            <c:ext xmlns:c16="http://schemas.microsoft.com/office/drawing/2014/chart" uri="{C3380CC4-5D6E-409C-BE32-E72D297353CC}">
              <c16:uniqueId val="{00000007-0080-490D-87A2-4B403FBABA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2882</c:v>
                </c:pt>
                <c:pt idx="2">
                  <c:v>#N/A</c:v>
                </c:pt>
                <c:pt idx="3">
                  <c:v>#N/A</c:v>
                </c:pt>
                <c:pt idx="4">
                  <c:v>2795</c:v>
                </c:pt>
                <c:pt idx="5">
                  <c:v>#N/A</c:v>
                </c:pt>
                <c:pt idx="6">
                  <c:v>#N/A</c:v>
                </c:pt>
                <c:pt idx="7">
                  <c:v>2436</c:v>
                </c:pt>
                <c:pt idx="8">
                  <c:v>#N/A</c:v>
                </c:pt>
                <c:pt idx="9">
                  <c:v>#N/A</c:v>
                </c:pt>
                <c:pt idx="10">
                  <c:v>2316</c:v>
                </c:pt>
                <c:pt idx="11">
                  <c:v>#N/A</c:v>
                </c:pt>
                <c:pt idx="12">
                  <c:v>#N/A</c:v>
                </c:pt>
                <c:pt idx="13">
                  <c:v>2374</c:v>
                </c:pt>
                <c:pt idx="14">
                  <c:v>#N/A</c:v>
                </c:pt>
              </c:numCache>
            </c:numRef>
          </c:val>
          <c:smooth val="0"/>
          <c:extLst>
            <c:ext xmlns:c16="http://schemas.microsoft.com/office/drawing/2014/chart" uri="{C3380CC4-5D6E-409C-BE32-E72D297353CC}">
              <c16:uniqueId val="{00000008-0080-490D-87A2-4B403FBABA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64989</c:v>
                </c:pt>
                <c:pt idx="5">
                  <c:v>63681</c:v>
                </c:pt>
                <c:pt idx="8">
                  <c:v>64058</c:v>
                </c:pt>
                <c:pt idx="11">
                  <c:v>63162</c:v>
                </c:pt>
                <c:pt idx="14">
                  <c:v>61626</c:v>
                </c:pt>
              </c:numCache>
            </c:numRef>
          </c:val>
          <c:extLst>
            <c:ext xmlns:c16="http://schemas.microsoft.com/office/drawing/2014/chart" uri="{C3380CC4-5D6E-409C-BE32-E72D297353CC}">
              <c16:uniqueId val="{00000000-0900-49C4-B41A-12D99AF0F8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14636</c:v>
                </c:pt>
                <c:pt idx="5">
                  <c:v>14156</c:v>
                </c:pt>
                <c:pt idx="8">
                  <c:v>13973</c:v>
                </c:pt>
                <c:pt idx="11">
                  <c:v>13507</c:v>
                </c:pt>
                <c:pt idx="14">
                  <c:v>12945</c:v>
                </c:pt>
              </c:numCache>
            </c:numRef>
          </c:val>
          <c:extLst>
            <c:ext xmlns:c16="http://schemas.microsoft.com/office/drawing/2014/chart" uri="{C3380CC4-5D6E-409C-BE32-E72D297353CC}">
              <c16:uniqueId val="{00000001-0900-49C4-B41A-12D99AF0F8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11314</c:v>
                </c:pt>
                <c:pt idx="5">
                  <c:v>10538</c:v>
                </c:pt>
                <c:pt idx="8">
                  <c:v>10586</c:v>
                </c:pt>
                <c:pt idx="11">
                  <c:v>10301</c:v>
                </c:pt>
                <c:pt idx="14">
                  <c:v>9585</c:v>
                </c:pt>
              </c:numCache>
            </c:numRef>
          </c:val>
          <c:extLst>
            <c:ext xmlns:c16="http://schemas.microsoft.com/office/drawing/2014/chart" uri="{C3380CC4-5D6E-409C-BE32-E72D297353CC}">
              <c16:uniqueId val="{00000002-0900-49C4-B41A-12D99AF0F8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00-49C4-B41A-12D99AF0F8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00-49C4-B41A-12D99AF0F8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00-49C4-B41A-12D99AF0F8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9189</c:v>
                </c:pt>
                <c:pt idx="3">
                  <c:v>8785</c:v>
                </c:pt>
                <c:pt idx="6">
                  <c:v>8880</c:v>
                </c:pt>
                <c:pt idx="9">
                  <c:v>8174</c:v>
                </c:pt>
                <c:pt idx="12">
                  <c:v>7657</c:v>
                </c:pt>
              </c:numCache>
            </c:numRef>
          </c:val>
          <c:extLst>
            <c:ext xmlns:c16="http://schemas.microsoft.com/office/drawing/2014/chart" uri="{C3380CC4-5D6E-409C-BE32-E72D297353CC}">
              <c16:uniqueId val="{00000006-0900-49C4-B41A-12D99AF0F8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446</c:v>
                </c:pt>
                <c:pt idx="3">
                  <c:v>192</c:v>
                </c:pt>
                <c:pt idx="6">
                  <c:v>199</c:v>
                </c:pt>
                <c:pt idx="9">
                  <c:v>350</c:v>
                </c:pt>
                <c:pt idx="12">
                  <c:v>1665</c:v>
                </c:pt>
              </c:numCache>
            </c:numRef>
          </c:val>
          <c:extLst>
            <c:ext xmlns:c16="http://schemas.microsoft.com/office/drawing/2014/chart" uri="{C3380CC4-5D6E-409C-BE32-E72D297353CC}">
              <c16:uniqueId val="{00000007-0900-49C4-B41A-12D99AF0F8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26985</c:v>
                </c:pt>
                <c:pt idx="3">
                  <c:v>27272</c:v>
                </c:pt>
                <c:pt idx="6">
                  <c:v>26391</c:v>
                </c:pt>
                <c:pt idx="9">
                  <c:v>24950</c:v>
                </c:pt>
                <c:pt idx="12">
                  <c:v>22978</c:v>
                </c:pt>
              </c:numCache>
            </c:numRef>
          </c:val>
          <c:extLst>
            <c:ext xmlns:c16="http://schemas.microsoft.com/office/drawing/2014/chart" uri="{C3380CC4-5D6E-409C-BE32-E72D297353CC}">
              <c16:uniqueId val="{00000008-0900-49C4-B41A-12D99AF0F8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173</c:v>
                </c:pt>
                <c:pt idx="3">
                  <c:v>127</c:v>
                </c:pt>
                <c:pt idx="6">
                  <c:v>84</c:v>
                </c:pt>
                <c:pt idx="9">
                  <c:v>43</c:v>
                </c:pt>
                <c:pt idx="12">
                  <c:v>26</c:v>
                </c:pt>
              </c:numCache>
            </c:numRef>
          </c:val>
          <c:extLst>
            <c:ext xmlns:c16="http://schemas.microsoft.com/office/drawing/2014/chart" uri="{C3380CC4-5D6E-409C-BE32-E72D297353CC}">
              <c16:uniqueId val="{00000009-0900-49C4-B41A-12D99AF0F8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63971</c:v>
                </c:pt>
                <c:pt idx="3">
                  <c:v>62603</c:v>
                </c:pt>
                <c:pt idx="6">
                  <c:v>63120</c:v>
                </c:pt>
                <c:pt idx="9">
                  <c:v>61430</c:v>
                </c:pt>
                <c:pt idx="12">
                  <c:v>60561</c:v>
                </c:pt>
              </c:numCache>
            </c:numRef>
          </c:val>
          <c:extLst>
            <c:ext xmlns:c16="http://schemas.microsoft.com/office/drawing/2014/chart" uri="{C3380CC4-5D6E-409C-BE32-E72D297353CC}">
              <c16:uniqueId val="{0000000A-0900-49C4-B41A-12D99AF0F82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9825</c:v>
                </c:pt>
                <c:pt idx="2">
                  <c:v>#N/A</c:v>
                </c:pt>
                <c:pt idx="3">
                  <c:v>#N/A</c:v>
                </c:pt>
                <c:pt idx="4">
                  <c:v>10603</c:v>
                </c:pt>
                <c:pt idx="5">
                  <c:v>#N/A</c:v>
                </c:pt>
                <c:pt idx="6">
                  <c:v>#N/A</c:v>
                </c:pt>
                <c:pt idx="7">
                  <c:v>10056</c:v>
                </c:pt>
                <c:pt idx="8">
                  <c:v>#N/A</c:v>
                </c:pt>
                <c:pt idx="9">
                  <c:v>#N/A</c:v>
                </c:pt>
                <c:pt idx="10">
                  <c:v>7976</c:v>
                </c:pt>
                <c:pt idx="11">
                  <c:v>#N/A</c:v>
                </c:pt>
                <c:pt idx="12">
                  <c:v>#N/A</c:v>
                </c:pt>
                <c:pt idx="13">
                  <c:v>8730</c:v>
                </c:pt>
                <c:pt idx="14">
                  <c:v>#N/A</c:v>
                </c:pt>
              </c:numCache>
            </c:numRef>
          </c:val>
          <c:smooth val="0"/>
          <c:extLst>
            <c:ext xmlns:c16="http://schemas.microsoft.com/office/drawing/2014/chart" uri="{C3380CC4-5D6E-409C-BE32-E72D297353CC}">
              <c16:uniqueId val="{0000000B-0900-49C4-B41A-12D99AF0F82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3341</c:v>
                </c:pt>
                <c:pt idx="1">
                  <c:v>3030</c:v>
                </c:pt>
                <c:pt idx="2">
                  <c:v>3233</c:v>
                </c:pt>
              </c:numCache>
            </c:numRef>
          </c:val>
          <c:extLst>
            <c:ext xmlns:c16="http://schemas.microsoft.com/office/drawing/2014/chart" uri="{C3380CC4-5D6E-409C-BE32-E72D297353CC}">
              <c16:uniqueId val="{00000000-A353-4E3A-94A9-E7DED9C87A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2110</c:v>
                </c:pt>
                <c:pt idx="1">
                  <c:v>1529</c:v>
                </c:pt>
                <c:pt idx="2">
                  <c:v>579</c:v>
                </c:pt>
              </c:numCache>
            </c:numRef>
          </c:val>
          <c:extLst>
            <c:ext xmlns:c16="http://schemas.microsoft.com/office/drawing/2014/chart" uri="{C3380CC4-5D6E-409C-BE32-E72D297353CC}">
              <c16:uniqueId val="{00000001-A353-4E3A-94A9-E7DED9C87A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5651</c:v>
                </c:pt>
                <c:pt idx="1">
                  <c:v>5158</c:v>
                </c:pt>
                <c:pt idx="2">
                  <c:v>4797</c:v>
                </c:pt>
              </c:numCache>
            </c:numRef>
          </c:val>
          <c:extLst>
            <c:ext xmlns:c16="http://schemas.microsoft.com/office/drawing/2014/chart" uri="{C3380CC4-5D6E-409C-BE32-E72D297353CC}">
              <c16:uniqueId val="{00000002-A353-4E3A-94A9-E7DED9C87A2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元利償還金については、合併特例債を活用した大型事業にかかる償還が本格化している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利率の高かった借入金の償還が終了したことなどにより減少した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今後は、駅前再開発事業等の大型事業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の借入、償還が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控えていることから、一時的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公債費の増が見込まれるが、有利な起債の活用や繰上償還等により実質公債費比率の低減に努める。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満期一括償還地方債の借入に係る積立はなし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地方債残高は近年の償還年数の見直しの影響</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減少傾向にある。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ただし、今後は再開発事業等の大型事業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の借入、償還が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控えていることから、一時的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地方債残高の増が見込まれる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市債借入額を公債費償還額の範囲内で抑えつつ、有利な起債の活用や繰上償還等を行うことにより、将来負担比率の低減を目指す。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山形県酒田市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合併後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年が経過し、平成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年度から普通交付税の縮減が始まったことにより、普通交付税が令和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年度まで段階的に減少していく。また、市税の大きな伸びが見込める状況ではない中、駅前再開発事業等の大型案件</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抱えており、再開発終了後には起債償還もピークを迎える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財政調整基金等の基金を取り崩すこと等により財源不足に対応しており、基金全体としては残高が減少傾向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にある。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合併特例期間に伴う地方交付税の縮減等による今後の財源不足や退職者のピークに備えるために、決算の状況を踏まえながら可能な限り積立を行う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地域づくり基金：市民の連帯の強化及び地域振興等事業の資金に充てる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さかた応援基金：ふるさと納税制度による寄附金をもって、魅力あるまちづくりを推進する事業ための資金に充てる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社会福祉基金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社会福祉の資金に充てる</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駐車場整備基金：駐車場整備等の資金に充てる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公益活動支援基金：市民の公益活動を支援する資金に充てる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市税の大きな伸びが見込める状況ではない中、基金を取り崩すこと等により財源不足に対応しており、基金全体としては残高が減少傾向にある。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条例で定めた目的に沿って計画的に基金を活用しつつ、可能な場合は積立を行っていく。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歳入においては、市税の大きな伸びが見込める状況ではないことに加え、歳出においては、公債費の元利償還額が高水準で推移する中、義務的経費も高水準で推移して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再開発事業等の大型案件</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の償還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控えており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起債償還もピークを迎える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ため、財</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源不足を補うために取り崩しを行うなど、減少傾向にあったが、令和元年度は、単年度収支が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+398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百万円となったこともあり、財政調整基金の積立額</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1,064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百万円を確保できたため増となった。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合併特例期間終了に伴う地方交付税の段階的な減少等による今後の財源不足に備えるために、決算の状況を踏まえながら可能な限り積立を行っていく。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合併特例債を活用した大型事業にかかる償還が本格化して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、元利償還金が増加傾向にあるため、その償還の財源に充当していることから減少傾向にある。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今後の公債費の増加に備え、決算の状況を踏まえながら可能な限り積立を行っていく。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101,331
100,801
602.97
56,648,886
55,128,173
1,484,731
28,927,471
60,433,147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長引く景気の低迷や少子高齢化等により指数は悪化傾向にあった。しかし、景気の回復により、わずかながらではあるが回復傾向にある。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しかしながら、依然として類似団体の平均よりも低い状況にあり、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今後とも歳出削減、地方税の徴収強化等の取組みを通じて財政基盤の強化に努める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46</xdr:row>
      <xdr:rowOff>11793</xdr:rowOff>
    </xdr:to>
    <xdr:cxnSp macro="">
      <xdr:nvCxnSpPr>
        <xdr:cNvPr id="66" name="直線コネクタ 65"/>
        <xdr:cNvCxnSpPr/>
      </xdr:nvCxnSpPr>
      <xdr:spPr>
        <a:xfrm flipV="1">
          <a:off x="4953000" y="62783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147865</xdr:rowOff>
    </xdr:from>
    <xdr:to>
      <xdr:col>23</xdr:col>
      <xdr:colOff>133350</xdr:colOff>
      <xdr:row>44</xdr:row>
      <xdr:rowOff>165100</xdr:rowOff>
    </xdr:to>
    <xdr:cxnSp macro="">
      <xdr:nvCxnSpPr>
        <xdr:cNvPr id="71" name="直線コネクタ 70"/>
        <xdr:cNvCxnSpPr/>
      </xdr:nvCxnSpPr>
      <xdr:spPr>
        <a:xfrm flipV="1">
          <a:off x="4114800" y="76916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4" name="直線コネクタ 73"/>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6" name="テキスト ボックス 75"/>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10885</xdr:rowOff>
    </xdr:to>
    <xdr:cxnSp macro="">
      <xdr:nvCxnSpPr>
        <xdr:cNvPr id="77" name="直線コネクタ 76"/>
        <xdr:cNvCxnSpPr/>
      </xdr:nvCxnSpPr>
      <xdr:spPr>
        <a:xfrm flipV="1">
          <a:off x="2336800" y="77089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10885</xdr:rowOff>
    </xdr:from>
    <xdr:to>
      <xdr:col>11</xdr:col>
      <xdr:colOff>31750</xdr:colOff>
      <xdr:row>45</xdr:row>
      <xdr:rowOff>28122</xdr:rowOff>
    </xdr:to>
    <xdr:cxnSp macro="">
      <xdr:nvCxnSpPr>
        <xdr:cNvPr id="80" name="直線コネクタ 79"/>
        <xdr:cNvCxnSpPr/>
      </xdr:nvCxnSpPr>
      <xdr:spPr>
        <a:xfrm flipV="1">
          <a:off x="1447800" y="77261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2012</xdr:rowOff>
    </xdr:from>
    <xdr:ext cx="762000" cy="259045"/>
    <xdr:sp macro="" textlink="">
      <xdr:nvSpPr>
        <xdr:cNvPr id="82" name="テキスト ボックス 81"/>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97065</xdr:rowOff>
    </xdr:from>
    <xdr:to>
      <xdr:col>23</xdr:col>
      <xdr:colOff>184150</xdr:colOff>
      <xdr:row>45</xdr:row>
      <xdr:rowOff>27215</xdr:rowOff>
    </xdr:to>
    <xdr:sp macro="" textlink="">
      <xdr:nvSpPr>
        <xdr:cNvPr id="90" name="楕円 89"/>
        <xdr:cNvSpPr/>
      </xdr:nvSpPr>
      <xdr:spPr>
        <a:xfrm>
          <a:off x="49022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69142</xdr:rowOff>
    </xdr:from>
    <xdr:ext cx="762000" cy="259045"/>
    <xdr:sp macro="" textlink="">
      <xdr:nvSpPr>
        <xdr:cNvPr id="91" name="財政力該当値テキスト"/>
        <xdr:cNvSpPr txBox="1"/>
      </xdr:nvSpPr>
      <xdr:spPr>
        <a:xfrm>
          <a:off x="5041900" y="761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2" name="楕円 91"/>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3" name="テキスト ボックス 92"/>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4" name="楕円 93"/>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5" name="テキスト ボックス 94"/>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131535</xdr:rowOff>
    </xdr:from>
    <xdr:to>
      <xdr:col>11</xdr:col>
      <xdr:colOff>82550</xdr:colOff>
      <xdr:row>45</xdr:row>
      <xdr:rowOff>61685</xdr:rowOff>
    </xdr:to>
    <xdr:sp macro="" textlink="">
      <xdr:nvSpPr>
        <xdr:cNvPr id="96" name="楕円 95"/>
        <xdr:cNvSpPr/>
      </xdr:nvSpPr>
      <xdr:spPr>
        <a:xfrm>
          <a:off x="2286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46462</xdr:rowOff>
    </xdr:from>
    <xdr:ext cx="762000" cy="259045"/>
    <xdr:sp macro="" textlink="">
      <xdr:nvSpPr>
        <xdr:cNvPr id="97" name="テキスト ボックス 96"/>
        <xdr:cNvSpPr txBox="1"/>
      </xdr:nvSpPr>
      <xdr:spPr>
        <a:xfrm>
          <a:off x="1955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148772</xdr:rowOff>
    </xdr:from>
    <xdr:to>
      <xdr:col>7</xdr:col>
      <xdr:colOff>31750</xdr:colOff>
      <xdr:row>45</xdr:row>
      <xdr:rowOff>78922</xdr:rowOff>
    </xdr:to>
    <xdr:sp macro="" textlink="">
      <xdr:nvSpPr>
        <xdr:cNvPr id="98" name="楕円 97"/>
        <xdr:cNvSpPr/>
      </xdr:nvSpPr>
      <xdr:spPr>
        <a:xfrm>
          <a:off x="1397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63699</xdr:rowOff>
    </xdr:from>
    <xdr:ext cx="762000" cy="259045"/>
    <xdr:sp macro="" textlink="">
      <xdr:nvSpPr>
        <xdr:cNvPr id="99" name="テキスト ボックス 98"/>
        <xdr:cNvSpPr txBox="1"/>
      </xdr:nvSpPr>
      <xdr:spPr>
        <a:xfrm>
          <a:off x="1066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合併算定替の段階的縮減による普通交付税の減や新規施設開設による運営費の増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、社会福祉費の増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により高い比率とな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昨年度よりも指標が悪化した。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行財政改革推進計画に基づき、引き続き自主財源の確保、物件費の縮減等に努める。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66</xdr:row>
      <xdr:rowOff>34290</xdr:rowOff>
    </xdr:to>
    <xdr:cxnSp macro="">
      <xdr:nvCxnSpPr>
        <xdr:cNvPr id="129" name="直線コネクタ 128"/>
        <xdr:cNvCxnSpPr/>
      </xdr:nvCxnSpPr>
      <xdr:spPr>
        <a:xfrm flipV="1">
          <a:off x="4953000" y="9958494"/>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57996</xdr:rowOff>
    </xdr:from>
    <xdr:to>
      <xdr:col>23</xdr:col>
      <xdr:colOff>133350</xdr:colOff>
      <xdr:row>63</xdr:row>
      <xdr:rowOff>154517</xdr:rowOff>
    </xdr:to>
    <xdr:cxnSp macro="">
      <xdr:nvCxnSpPr>
        <xdr:cNvPr id="134" name="直線コネクタ 133"/>
        <xdr:cNvCxnSpPr/>
      </xdr:nvCxnSpPr>
      <xdr:spPr>
        <a:xfrm>
          <a:off x="4114800" y="1085934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2133</xdr:rowOff>
    </xdr:from>
    <xdr:ext cx="762000" cy="259045"/>
    <xdr:sp macro="" textlink="">
      <xdr:nvSpPr>
        <xdr:cNvPr id="135" name="財政構造の弾力性平均値テキスト"/>
        <xdr:cNvSpPr txBox="1"/>
      </xdr:nvSpPr>
      <xdr:spPr>
        <a:xfrm>
          <a:off x="5041900" y="1046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36" name="フローチャート: 判断 135"/>
        <xdr:cNvSpPr/>
      </xdr:nvSpPr>
      <xdr:spPr>
        <a:xfrm>
          <a:off x="49022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57996</xdr:rowOff>
    </xdr:to>
    <xdr:cxnSp macro="">
      <xdr:nvCxnSpPr>
        <xdr:cNvPr id="137" name="直線コネクタ 136"/>
        <xdr:cNvCxnSpPr/>
      </xdr:nvCxnSpPr>
      <xdr:spPr>
        <a:xfrm>
          <a:off x="3225800" y="107708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8" name="フローチャート: 判断 137"/>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9" name="テキスト ボックス 138"/>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62</xdr:row>
      <xdr:rowOff>149013</xdr:rowOff>
    </xdr:to>
    <xdr:cxnSp macro="">
      <xdr:nvCxnSpPr>
        <xdr:cNvPr id="140" name="直線コネクタ 139"/>
        <xdr:cNvCxnSpPr/>
      </xdr:nvCxnSpPr>
      <xdr:spPr>
        <a:xfrm flipV="1">
          <a:off x="2336800" y="1077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119380</xdr:rowOff>
    </xdr:from>
    <xdr:to>
      <xdr:col>15</xdr:col>
      <xdr:colOff>133350</xdr:colOff>
      <xdr:row>61</xdr:row>
      <xdr:rowOff>49530</xdr:rowOff>
    </xdr:to>
    <xdr:sp macro="" textlink="">
      <xdr:nvSpPr>
        <xdr:cNvPr id="141" name="フローチャート: 判断 140"/>
        <xdr:cNvSpPr/>
      </xdr:nvSpPr>
      <xdr:spPr>
        <a:xfrm>
          <a:off x="3175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42" name="テキスト ボックス 141"/>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149013</xdr:rowOff>
    </xdr:to>
    <xdr:cxnSp macro="">
      <xdr:nvCxnSpPr>
        <xdr:cNvPr id="143" name="直線コネクタ 142"/>
        <xdr:cNvCxnSpPr/>
      </xdr:nvCxnSpPr>
      <xdr:spPr>
        <a:xfrm>
          <a:off x="1447800" y="106743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95250</xdr:rowOff>
    </xdr:from>
    <xdr:to>
      <xdr:col>11</xdr:col>
      <xdr:colOff>82550</xdr:colOff>
      <xdr:row>61</xdr:row>
      <xdr:rowOff>25400</xdr:rowOff>
    </xdr:to>
    <xdr:sp macro="" textlink="">
      <xdr:nvSpPr>
        <xdr:cNvPr id="144" name="フローチャート: 判断 143"/>
        <xdr:cNvSpPr/>
      </xdr:nvSpPr>
      <xdr:spPr>
        <a:xfrm>
          <a:off x="2286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45" name="テキスト ボックス 144"/>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6" name="フローチャート: 判断 145"/>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47" name="テキスト ボックス 146"/>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3" name="楕円 152"/>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75794</xdr:rowOff>
    </xdr:from>
    <xdr:ext cx="762000" cy="259045"/>
    <xdr:sp macro="" textlink="">
      <xdr:nvSpPr>
        <xdr:cNvPr id="154" name="財政構造の弾力性該当値テキスト"/>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7196</xdr:rowOff>
    </xdr:from>
    <xdr:to>
      <xdr:col>19</xdr:col>
      <xdr:colOff>184150</xdr:colOff>
      <xdr:row>63</xdr:row>
      <xdr:rowOff>108796</xdr:rowOff>
    </xdr:to>
    <xdr:sp macro="" textlink="">
      <xdr:nvSpPr>
        <xdr:cNvPr id="155" name="楕円 154"/>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93573</xdr:rowOff>
    </xdr:from>
    <xdr:ext cx="736600" cy="259045"/>
    <xdr:sp macro="" textlink="">
      <xdr:nvSpPr>
        <xdr:cNvPr id="156" name="テキスト ボックス 155"/>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7" name="楕円 156"/>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58" name="テキスト ボックス 157"/>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9" name="楕円 158"/>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60" name="テキスト ボックス 159"/>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61" name="楕円 160"/>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62" name="テキスト ボックス 161"/>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人口１人当たりの人件費、物件費等決算額のいずれも類似団体平均を上回って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いる。人件費は、退職手当の増、新潟・山形地震、台風</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号等災害対応に伴う時間外手当の増により、物件費は、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新規施設開設による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委託費の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により昨年度よりも決算額が増加した。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今後も公共施設適正化基本計画に基づき、公共施設の適正な配置や効率的な管理運営を行うことで、施設の維持管理経費の低減を図る。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160756</xdr:rowOff>
    </xdr:from>
    <xdr:to>
      <xdr:col>23</xdr:col>
      <xdr:colOff>133350</xdr:colOff>
      <xdr:row>89</xdr:row>
      <xdr:rowOff>9835</xdr:rowOff>
    </xdr:to>
    <xdr:cxnSp macro="">
      <xdr:nvCxnSpPr>
        <xdr:cNvPr id="194" name="直線コネクタ 193"/>
        <xdr:cNvCxnSpPr/>
      </xdr:nvCxnSpPr>
      <xdr:spPr>
        <a:xfrm flipV="1">
          <a:off x="4953000" y="13876756"/>
          <a:ext cx="0" cy="1392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153362</xdr:rowOff>
    </xdr:from>
    <xdr:ext cx="762000" cy="259045"/>
    <xdr:sp macro="" textlink="">
      <xdr:nvSpPr>
        <xdr:cNvPr id="195" name="人件費・物件費等の状況最小値テキスト"/>
        <xdr:cNvSpPr txBox="1"/>
      </xdr:nvSpPr>
      <xdr:spPr>
        <a:xfrm>
          <a:off x="5041900" y="152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9835</xdr:rowOff>
    </xdr:from>
    <xdr:to>
      <xdr:col>24</xdr:col>
      <xdr:colOff>12700</xdr:colOff>
      <xdr:row>89</xdr:row>
      <xdr:rowOff>9835</xdr:rowOff>
    </xdr:to>
    <xdr:cxnSp macro="">
      <xdr:nvCxnSpPr>
        <xdr:cNvPr id="196" name="直線コネクタ 195"/>
        <xdr:cNvCxnSpPr/>
      </xdr:nvCxnSpPr>
      <xdr:spPr>
        <a:xfrm>
          <a:off x="4864100" y="1526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75683</xdr:rowOff>
    </xdr:from>
    <xdr:ext cx="762000" cy="259045"/>
    <xdr:sp macro="" textlink="">
      <xdr:nvSpPr>
        <xdr:cNvPr id="197" name="人件費・物件費等の状況最大値テキスト"/>
        <xdr:cNvSpPr txBox="1"/>
      </xdr:nvSpPr>
      <xdr:spPr>
        <a:xfrm>
          <a:off x="5041900" y="136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160756</xdr:rowOff>
    </xdr:from>
    <xdr:to>
      <xdr:col>24</xdr:col>
      <xdr:colOff>12700</xdr:colOff>
      <xdr:row>80</xdr:row>
      <xdr:rowOff>160756</xdr:rowOff>
    </xdr:to>
    <xdr:cxnSp macro="">
      <xdr:nvCxnSpPr>
        <xdr:cNvPr id="198" name="直線コネクタ 197"/>
        <xdr:cNvCxnSpPr/>
      </xdr:nvCxnSpPr>
      <xdr:spPr>
        <a:xfrm>
          <a:off x="4864100" y="138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72047</xdr:rowOff>
    </xdr:from>
    <xdr:to>
      <xdr:col>23</xdr:col>
      <xdr:colOff>133350</xdr:colOff>
      <xdr:row>85</xdr:row>
      <xdr:rowOff>98211</xdr:rowOff>
    </xdr:to>
    <xdr:cxnSp macro="">
      <xdr:nvCxnSpPr>
        <xdr:cNvPr id="199" name="直線コネクタ 198"/>
        <xdr:cNvCxnSpPr/>
      </xdr:nvCxnSpPr>
      <xdr:spPr>
        <a:xfrm>
          <a:off x="4114800" y="14645297"/>
          <a:ext cx="838200" cy="2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138989</xdr:rowOff>
    </xdr:from>
    <xdr:ext cx="762000" cy="259045"/>
    <xdr:sp macro="" textlink="">
      <xdr:nvSpPr>
        <xdr:cNvPr id="200" name="人件費・物件費等の状況平均値テキスト"/>
        <xdr:cNvSpPr txBox="1"/>
      </xdr:nvSpPr>
      <xdr:spPr>
        <a:xfrm>
          <a:off x="5041900" y="14369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122462</xdr:rowOff>
    </xdr:from>
    <xdr:to>
      <xdr:col>23</xdr:col>
      <xdr:colOff>184150</xdr:colOff>
      <xdr:row>85</xdr:row>
      <xdr:rowOff>52612</xdr:rowOff>
    </xdr:to>
    <xdr:sp macro="" textlink="">
      <xdr:nvSpPr>
        <xdr:cNvPr id="201" name="フローチャート: 判断 200"/>
        <xdr:cNvSpPr/>
      </xdr:nvSpPr>
      <xdr:spPr>
        <a:xfrm>
          <a:off x="49022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72047</xdr:rowOff>
    </xdr:from>
    <xdr:to>
      <xdr:col>19</xdr:col>
      <xdr:colOff>133350</xdr:colOff>
      <xdr:row>85</xdr:row>
      <xdr:rowOff>92334</xdr:rowOff>
    </xdr:to>
    <xdr:cxnSp macro="">
      <xdr:nvCxnSpPr>
        <xdr:cNvPr id="202" name="直線コネクタ 201"/>
        <xdr:cNvCxnSpPr/>
      </xdr:nvCxnSpPr>
      <xdr:spPr>
        <a:xfrm flipV="1">
          <a:off x="3225800" y="14645297"/>
          <a:ext cx="889000" cy="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52846</xdr:rowOff>
    </xdr:from>
    <xdr:to>
      <xdr:col>19</xdr:col>
      <xdr:colOff>184150</xdr:colOff>
      <xdr:row>84</xdr:row>
      <xdr:rowOff>154446</xdr:rowOff>
    </xdr:to>
    <xdr:sp macro="" textlink="">
      <xdr:nvSpPr>
        <xdr:cNvPr id="203" name="フローチャート: 判断 202"/>
        <xdr:cNvSpPr/>
      </xdr:nvSpPr>
      <xdr:spPr>
        <a:xfrm>
          <a:off x="4064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164623</xdr:rowOff>
    </xdr:from>
    <xdr:ext cx="736600" cy="259045"/>
    <xdr:sp macro="" textlink="">
      <xdr:nvSpPr>
        <xdr:cNvPr id="204" name="テキスト ボックス 203"/>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135446</xdr:rowOff>
    </xdr:from>
    <xdr:to>
      <xdr:col>15</xdr:col>
      <xdr:colOff>82550</xdr:colOff>
      <xdr:row>85</xdr:row>
      <xdr:rowOff>92334</xdr:rowOff>
    </xdr:to>
    <xdr:cxnSp macro="">
      <xdr:nvCxnSpPr>
        <xdr:cNvPr id="205" name="直線コネクタ 204"/>
        <xdr:cNvCxnSpPr/>
      </xdr:nvCxnSpPr>
      <xdr:spPr>
        <a:xfrm>
          <a:off x="2336800" y="14537246"/>
          <a:ext cx="889000" cy="12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32181</xdr:rowOff>
    </xdr:from>
    <xdr:to>
      <xdr:col>15</xdr:col>
      <xdr:colOff>133350</xdr:colOff>
      <xdr:row>84</xdr:row>
      <xdr:rowOff>133781</xdr:rowOff>
    </xdr:to>
    <xdr:sp macro="" textlink="">
      <xdr:nvSpPr>
        <xdr:cNvPr id="206" name="フローチャート: 判断 205"/>
        <xdr:cNvSpPr/>
      </xdr:nvSpPr>
      <xdr:spPr>
        <a:xfrm>
          <a:off x="3175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143958</xdr:rowOff>
    </xdr:from>
    <xdr:ext cx="762000" cy="259045"/>
    <xdr:sp macro="" textlink="">
      <xdr:nvSpPr>
        <xdr:cNvPr id="207" name="テキスト ボックス 206"/>
        <xdr:cNvSpPr txBox="1"/>
      </xdr:nvSpPr>
      <xdr:spPr>
        <a:xfrm>
          <a:off x="2844800" y="1420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115884</xdr:rowOff>
    </xdr:from>
    <xdr:to>
      <xdr:col>11</xdr:col>
      <xdr:colOff>31750</xdr:colOff>
      <xdr:row>84</xdr:row>
      <xdr:rowOff>135446</xdr:rowOff>
    </xdr:to>
    <xdr:cxnSp macro="">
      <xdr:nvCxnSpPr>
        <xdr:cNvPr id="208" name="直線コネクタ 207"/>
        <xdr:cNvCxnSpPr/>
      </xdr:nvCxnSpPr>
      <xdr:spPr>
        <a:xfrm>
          <a:off x="1447800" y="14517684"/>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153716</xdr:rowOff>
    </xdr:from>
    <xdr:to>
      <xdr:col>11</xdr:col>
      <xdr:colOff>82550</xdr:colOff>
      <xdr:row>84</xdr:row>
      <xdr:rowOff>83866</xdr:rowOff>
    </xdr:to>
    <xdr:sp macro="" textlink="">
      <xdr:nvSpPr>
        <xdr:cNvPr id="209" name="フローチャート: 判断 208"/>
        <xdr:cNvSpPr/>
      </xdr:nvSpPr>
      <xdr:spPr>
        <a:xfrm>
          <a:off x="2286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94043</xdr:rowOff>
    </xdr:from>
    <xdr:ext cx="762000" cy="259045"/>
    <xdr:sp macro="" textlink="">
      <xdr:nvSpPr>
        <xdr:cNvPr id="210" name="テキスト ボックス 209"/>
        <xdr:cNvSpPr txBox="1"/>
      </xdr:nvSpPr>
      <xdr:spPr>
        <a:xfrm>
          <a:off x="1955800" y="1415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11" name="フローチャート: 判断 210"/>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163734</xdr:rowOff>
    </xdr:from>
    <xdr:ext cx="762000" cy="259045"/>
    <xdr:sp macro="" textlink="">
      <xdr:nvSpPr>
        <xdr:cNvPr id="212" name="テキスト ボックス 211"/>
        <xdr:cNvSpPr txBox="1"/>
      </xdr:nvSpPr>
      <xdr:spPr>
        <a:xfrm>
          <a:off x="1066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47411</xdr:rowOff>
    </xdr:from>
    <xdr:to>
      <xdr:col>23</xdr:col>
      <xdr:colOff>184150</xdr:colOff>
      <xdr:row>85</xdr:row>
      <xdr:rowOff>149011</xdr:rowOff>
    </xdr:to>
    <xdr:sp macro="" textlink="">
      <xdr:nvSpPr>
        <xdr:cNvPr id="218" name="楕円 217"/>
        <xdr:cNvSpPr/>
      </xdr:nvSpPr>
      <xdr:spPr>
        <a:xfrm>
          <a:off x="4902200" y="1462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19488</xdr:rowOff>
    </xdr:from>
    <xdr:ext cx="762000" cy="259045"/>
    <xdr:sp macro="" textlink="">
      <xdr:nvSpPr>
        <xdr:cNvPr id="219" name="人件費・物件費等の状況該当値テキスト"/>
        <xdr:cNvSpPr txBox="1"/>
      </xdr:nvSpPr>
      <xdr:spPr>
        <a:xfrm>
          <a:off x="5041900" y="1459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21247</xdr:rowOff>
    </xdr:from>
    <xdr:to>
      <xdr:col>19</xdr:col>
      <xdr:colOff>184150</xdr:colOff>
      <xdr:row>85</xdr:row>
      <xdr:rowOff>122847</xdr:rowOff>
    </xdr:to>
    <xdr:sp macro="" textlink="">
      <xdr:nvSpPr>
        <xdr:cNvPr id="220" name="楕円 219"/>
        <xdr:cNvSpPr/>
      </xdr:nvSpPr>
      <xdr:spPr>
        <a:xfrm>
          <a:off x="4064000" y="1459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107624</xdr:rowOff>
    </xdr:from>
    <xdr:ext cx="736600" cy="259045"/>
    <xdr:sp macro="" textlink="">
      <xdr:nvSpPr>
        <xdr:cNvPr id="221" name="テキスト ボックス 220"/>
        <xdr:cNvSpPr txBox="1"/>
      </xdr:nvSpPr>
      <xdr:spPr>
        <a:xfrm>
          <a:off x="3733800" y="14680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41534</xdr:rowOff>
    </xdr:from>
    <xdr:to>
      <xdr:col>15</xdr:col>
      <xdr:colOff>133350</xdr:colOff>
      <xdr:row>85</xdr:row>
      <xdr:rowOff>143134</xdr:rowOff>
    </xdr:to>
    <xdr:sp macro="" textlink="">
      <xdr:nvSpPr>
        <xdr:cNvPr id="222" name="楕円 221"/>
        <xdr:cNvSpPr/>
      </xdr:nvSpPr>
      <xdr:spPr>
        <a:xfrm>
          <a:off x="3175000" y="1461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127911</xdr:rowOff>
    </xdr:from>
    <xdr:ext cx="762000" cy="259045"/>
    <xdr:sp macro="" textlink="">
      <xdr:nvSpPr>
        <xdr:cNvPr id="223" name="テキスト ボックス 222"/>
        <xdr:cNvSpPr txBox="1"/>
      </xdr:nvSpPr>
      <xdr:spPr>
        <a:xfrm>
          <a:off x="2844800" y="147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84646</xdr:rowOff>
    </xdr:from>
    <xdr:to>
      <xdr:col>11</xdr:col>
      <xdr:colOff>82550</xdr:colOff>
      <xdr:row>85</xdr:row>
      <xdr:rowOff>14796</xdr:rowOff>
    </xdr:to>
    <xdr:sp macro="" textlink="">
      <xdr:nvSpPr>
        <xdr:cNvPr id="224" name="楕円 223"/>
        <xdr:cNvSpPr/>
      </xdr:nvSpPr>
      <xdr:spPr>
        <a:xfrm>
          <a:off x="2286000" y="144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171023</xdr:rowOff>
    </xdr:from>
    <xdr:ext cx="762000" cy="259045"/>
    <xdr:sp macro="" textlink="">
      <xdr:nvSpPr>
        <xdr:cNvPr id="225" name="テキスト ボックス 224"/>
        <xdr:cNvSpPr txBox="1"/>
      </xdr:nvSpPr>
      <xdr:spPr>
        <a:xfrm>
          <a:off x="1955800" y="1457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65084</xdr:rowOff>
    </xdr:from>
    <xdr:to>
      <xdr:col>7</xdr:col>
      <xdr:colOff>31750</xdr:colOff>
      <xdr:row>84</xdr:row>
      <xdr:rowOff>166684</xdr:rowOff>
    </xdr:to>
    <xdr:sp macro="" textlink="">
      <xdr:nvSpPr>
        <xdr:cNvPr id="226" name="楕円 225"/>
        <xdr:cNvSpPr/>
      </xdr:nvSpPr>
      <xdr:spPr>
        <a:xfrm>
          <a:off x="1397000" y="144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151461</xdr:rowOff>
    </xdr:from>
    <xdr:ext cx="762000" cy="259045"/>
    <xdr:sp macro="" textlink="">
      <xdr:nvSpPr>
        <xdr:cNvPr id="227" name="テキスト ボックス 226"/>
        <xdr:cNvSpPr txBox="1"/>
      </xdr:nvSpPr>
      <xdr:spPr>
        <a:xfrm>
          <a:off x="1066800" y="145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baseline="0">
              <a:solidFill>
                <a:schemeClr val="dk1"/>
              </a:solidFill>
              <a:effectLst/>
              <a:latin typeface="+mn-lt"/>
              <a:ea typeface="+mn-ea"/>
              <a:cs typeface="+mn-cs"/>
            </a:rPr>
            <a:t>　</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合併前の旧酒田市の平成</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年度ラスパイレス指数は</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97.4</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だったが、合併後は</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台の指数を推移している。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　令和元年度（令和</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日現在）は</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98.9</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と、類似団体の平均と比較すると</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41275</xdr:rowOff>
    </xdr:to>
    <xdr:cxnSp macro="">
      <xdr:nvCxnSpPr>
        <xdr:cNvPr id="261" name="直線コネクタ 260"/>
        <xdr:cNvCxnSpPr/>
      </xdr:nvCxnSpPr>
      <xdr:spPr>
        <a:xfrm>
          <a:off x="16179800" y="1476586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2"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21166</xdr:rowOff>
    </xdr:to>
    <xdr:cxnSp macro="">
      <xdr:nvCxnSpPr>
        <xdr:cNvPr id="264" name="直線コネクタ 263"/>
        <xdr:cNvCxnSpPr/>
      </xdr:nvCxnSpPr>
      <xdr:spPr>
        <a:xfrm>
          <a:off x="15290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6" name="テキスト ボックス 265"/>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85</xdr:row>
      <xdr:rowOff>152400</xdr:rowOff>
    </xdr:to>
    <xdr:cxnSp macro="">
      <xdr:nvCxnSpPr>
        <xdr:cNvPr id="267" name="直線コネクタ 266"/>
        <xdr:cNvCxnSpPr/>
      </xdr:nvCxnSpPr>
      <xdr:spPr>
        <a:xfrm>
          <a:off x="14401800" y="147055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85</xdr:row>
      <xdr:rowOff>132291</xdr:rowOff>
    </xdr:to>
    <xdr:cxnSp macro="">
      <xdr:nvCxnSpPr>
        <xdr:cNvPr id="270" name="直線コネクタ 269"/>
        <xdr:cNvCxnSpPr/>
      </xdr:nvCxnSpPr>
      <xdr:spPr>
        <a:xfrm>
          <a:off x="13512800" y="146653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4" name="テキスト ボックス 273"/>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80" name="楕円 279"/>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134002</xdr:rowOff>
    </xdr:from>
    <xdr:ext cx="762000" cy="259045"/>
    <xdr:sp macro="" textlink="">
      <xdr:nvSpPr>
        <xdr:cNvPr id="281" name="給与水準   （国との比較）該当値テキスト"/>
        <xdr:cNvSpPr txBox="1"/>
      </xdr:nvSpPr>
      <xdr:spPr>
        <a:xfrm>
          <a:off x="17106900" y="147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82" name="楕円 281"/>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83" name="テキスト ボックス 282"/>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4" name="楕円 283"/>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5" name="テキスト ボックス 284"/>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6" name="楕円 285"/>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7" name="テキスト ボックス 286"/>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88" name="楕円 287"/>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89" name="テキスト ボックス 288"/>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a:solidFill>
                <a:schemeClr val="dk1"/>
              </a:solidFill>
              <a:effectLst/>
              <a:latin typeface="+mn-lt"/>
              <a:ea typeface="+mn-ea"/>
              <a:cs typeface="+mn-cs"/>
            </a:rPr>
            <a:t>　</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令和元年度の人口千人当たり職員数（令和</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日現在）は、対象となる職員数は▲</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であったものの、前年よりも人口が減少したため、</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0.08</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　今後は定年引上げの検討、再任用職員のさらなる増加が考えられるが、再任用職員や令和</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年度から制度化された会計年度任用職員を活用しながら、酒田市職員数適正化方針に沿った定員の管理を行っていく。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143328</xdr:rowOff>
    </xdr:from>
    <xdr:to>
      <xdr:col>81</xdr:col>
      <xdr:colOff>44450</xdr:colOff>
      <xdr:row>67</xdr:row>
      <xdr:rowOff>107587</xdr:rowOff>
    </xdr:to>
    <xdr:cxnSp macro="">
      <xdr:nvCxnSpPr>
        <xdr:cNvPr id="321" name="直線コネクタ 320"/>
        <xdr:cNvCxnSpPr/>
      </xdr:nvCxnSpPr>
      <xdr:spPr>
        <a:xfrm flipV="1">
          <a:off x="17018000" y="9915978"/>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79664</xdr:rowOff>
    </xdr:from>
    <xdr:ext cx="762000" cy="259045"/>
    <xdr:sp macro="" textlink="">
      <xdr:nvSpPr>
        <xdr:cNvPr id="322" name="定員管理の状況最小値テキスト"/>
        <xdr:cNvSpPr txBox="1"/>
      </xdr:nvSpPr>
      <xdr:spPr>
        <a:xfrm>
          <a:off x="17106900" y="1156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107587</xdr:rowOff>
    </xdr:from>
    <xdr:to>
      <xdr:col>81</xdr:col>
      <xdr:colOff>133350</xdr:colOff>
      <xdr:row>67</xdr:row>
      <xdr:rowOff>107587</xdr:rowOff>
    </xdr:to>
    <xdr:cxnSp macro="">
      <xdr:nvCxnSpPr>
        <xdr:cNvPr id="323" name="直線コネクタ 322"/>
        <xdr:cNvCxnSpPr/>
      </xdr:nvCxnSpPr>
      <xdr:spPr>
        <a:xfrm>
          <a:off x="16929100" y="11594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58255</xdr:rowOff>
    </xdr:from>
    <xdr:ext cx="762000" cy="259045"/>
    <xdr:sp macro="" textlink="">
      <xdr:nvSpPr>
        <xdr:cNvPr id="324" name="定員管理の状況最大値テキスト"/>
        <xdr:cNvSpPr txBox="1"/>
      </xdr:nvSpPr>
      <xdr:spPr>
        <a:xfrm>
          <a:off x="17106900" y="96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143328</xdr:rowOff>
    </xdr:from>
    <xdr:to>
      <xdr:col>81</xdr:col>
      <xdr:colOff>133350</xdr:colOff>
      <xdr:row>57</xdr:row>
      <xdr:rowOff>143328</xdr:rowOff>
    </xdr:to>
    <xdr:cxnSp macro="">
      <xdr:nvCxnSpPr>
        <xdr:cNvPr id="325" name="直線コネクタ 324"/>
        <xdr:cNvCxnSpPr/>
      </xdr:nvCxnSpPr>
      <xdr:spPr>
        <a:xfrm>
          <a:off x="16929100" y="99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52251</xdr:rowOff>
    </xdr:from>
    <xdr:to>
      <xdr:col>81</xdr:col>
      <xdr:colOff>44450</xdr:colOff>
      <xdr:row>63</xdr:row>
      <xdr:rowOff>79828</xdr:rowOff>
    </xdr:to>
    <xdr:cxnSp macro="">
      <xdr:nvCxnSpPr>
        <xdr:cNvPr id="326" name="直線コネクタ 325"/>
        <xdr:cNvCxnSpPr/>
      </xdr:nvCxnSpPr>
      <xdr:spPr>
        <a:xfrm>
          <a:off x="16179800" y="10853601"/>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27412</xdr:rowOff>
    </xdr:from>
    <xdr:ext cx="762000" cy="259045"/>
    <xdr:sp macro="" textlink="">
      <xdr:nvSpPr>
        <xdr:cNvPr id="327" name="定員管理の状況平均値テキスト"/>
        <xdr:cNvSpPr txBox="1"/>
      </xdr:nvSpPr>
      <xdr:spPr>
        <a:xfrm>
          <a:off x="17106900" y="1048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28" name="フローチャート: 判断 327"/>
        <xdr:cNvSpPr/>
      </xdr:nvSpPr>
      <xdr:spPr>
        <a:xfrm>
          <a:off x="16967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3991</xdr:rowOff>
    </xdr:from>
    <xdr:to>
      <xdr:col>77</xdr:col>
      <xdr:colOff>44450</xdr:colOff>
      <xdr:row>63</xdr:row>
      <xdr:rowOff>52251</xdr:rowOff>
    </xdr:to>
    <xdr:cxnSp macro="">
      <xdr:nvCxnSpPr>
        <xdr:cNvPr id="329" name="直線コネクタ 328"/>
        <xdr:cNvCxnSpPr/>
      </xdr:nvCxnSpPr>
      <xdr:spPr>
        <a:xfrm>
          <a:off x="15290800" y="1080534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168547</xdr:rowOff>
    </xdr:from>
    <xdr:to>
      <xdr:col>77</xdr:col>
      <xdr:colOff>95250</xdr:colOff>
      <xdr:row>62</xdr:row>
      <xdr:rowOff>98697</xdr:rowOff>
    </xdr:to>
    <xdr:sp macro="" textlink="">
      <xdr:nvSpPr>
        <xdr:cNvPr id="330" name="フローチャート: 判断 329"/>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108874</xdr:rowOff>
    </xdr:from>
    <xdr:ext cx="736600" cy="259045"/>
    <xdr:sp macro="" textlink="">
      <xdr:nvSpPr>
        <xdr:cNvPr id="331" name="テキスト ボックス 330"/>
        <xdr:cNvSpPr txBox="1"/>
      </xdr:nvSpPr>
      <xdr:spPr>
        <a:xfrm>
          <a:off x="15798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144417</xdr:rowOff>
    </xdr:from>
    <xdr:to>
      <xdr:col>72</xdr:col>
      <xdr:colOff>203200</xdr:colOff>
      <xdr:row>63</xdr:row>
      <xdr:rowOff>3991</xdr:rowOff>
    </xdr:to>
    <xdr:cxnSp macro="">
      <xdr:nvCxnSpPr>
        <xdr:cNvPr id="332" name="直線コネクタ 331"/>
        <xdr:cNvCxnSpPr/>
      </xdr:nvCxnSpPr>
      <xdr:spPr>
        <a:xfrm>
          <a:off x="14401800" y="1077431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144417</xdr:rowOff>
    </xdr:from>
    <xdr:to>
      <xdr:col>73</xdr:col>
      <xdr:colOff>44450</xdr:colOff>
      <xdr:row>62</xdr:row>
      <xdr:rowOff>74567</xdr:rowOff>
    </xdr:to>
    <xdr:sp macro="" textlink="">
      <xdr:nvSpPr>
        <xdr:cNvPr id="333" name="フローチャート: 判断 332"/>
        <xdr:cNvSpPr/>
      </xdr:nvSpPr>
      <xdr:spPr>
        <a:xfrm>
          <a:off x="15240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84744</xdr:rowOff>
    </xdr:from>
    <xdr:ext cx="762000" cy="259045"/>
    <xdr:sp macro="" textlink="">
      <xdr:nvSpPr>
        <xdr:cNvPr id="334" name="テキスト ボックス 333"/>
        <xdr:cNvSpPr txBox="1"/>
      </xdr:nvSpPr>
      <xdr:spPr>
        <a:xfrm>
          <a:off x="14909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99604</xdr:rowOff>
    </xdr:from>
    <xdr:to>
      <xdr:col>68</xdr:col>
      <xdr:colOff>152400</xdr:colOff>
      <xdr:row>62</xdr:row>
      <xdr:rowOff>144417</xdr:rowOff>
    </xdr:to>
    <xdr:cxnSp macro="">
      <xdr:nvCxnSpPr>
        <xdr:cNvPr id="335" name="直線コネクタ 334"/>
        <xdr:cNvCxnSpPr/>
      </xdr:nvCxnSpPr>
      <xdr:spPr>
        <a:xfrm>
          <a:off x="13512800" y="1072950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134076</xdr:rowOff>
    </xdr:from>
    <xdr:to>
      <xdr:col>68</xdr:col>
      <xdr:colOff>203200</xdr:colOff>
      <xdr:row>62</xdr:row>
      <xdr:rowOff>64226</xdr:rowOff>
    </xdr:to>
    <xdr:sp macro="" textlink="">
      <xdr:nvSpPr>
        <xdr:cNvPr id="336" name="フローチャート: 判断 335"/>
        <xdr:cNvSpPr/>
      </xdr:nvSpPr>
      <xdr:spPr>
        <a:xfrm>
          <a:off x="14351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74403</xdr:rowOff>
    </xdr:from>
    <xdr:ext cx="762000" cy="259045"/>
    <xdr:sp macro="" textlink="">
      <xdr:nvSpPr>
        <xdr:cNvPr id="337" name="テキスト ボックス 336"/>
        <xdr:cNvSpPr txBox="1"/>
      </xdr:nvSpPr>
      <xdr:spPr>
        <a:xfrm>
          <a:off x="14020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8" name="フローチャート: 判断 337"/>
        <xdr:cNvSpPr/>
      </xdr:nvSpPr>
      <xdr:spPr>
        <a:xfrm>
          <a:off x="13462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32130</xdr:rowOff>
    </xdr:from>
    <xdr:ext cx="762000" cy="259045"/>
    <xdr:sp macro="" textlink="">
      <xdr:nvSpPr>
        <xdr:cNvPr id="339" name="テキスト ボックス 338"/>
        <xdr:cNvSpPr txBox="1"/>
      </xdr:nvSpPr>
      <xdr:spPr>
        <a:xfrm>
          <a:off x="13131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29028</xdr:rowOff>
    </xdr:from>
    <xdr:to>
      <xdr:col>81</xdr:col>
      <xdr:colOff>95250</xdr:colOff>
      <xdr:row>63</xdr:row>
      <xdr:rowOff>130628</xdr:rowOff>
    </xdr:to>
    <xdr:sp macro="" textlink="">
      <xdr:nvSpPr>
        <xdr:cNvPr id="345" name="楕円 344"/>
        <xdr:cNvSpPr/>
      </xdr:nvSpPr>
      <xdr:spPr>
        <a:xfrm>
          <a:off x="169672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1105</xdr:rowOff>
    </xdr:from>
    <xdr:ext cx="762000" cy="259045"/>
    <xdr:sp macro="" textlink="">
      <xdr:nvSpPr>
        <xdr:cNvPr id="346" name="定員管理の状況該当値テキスト"/>
        <xdr:cNvSpPr txBox="1"/>
      </xdr:nvSpPr>
      <xdr:spPr>
        <a:xfrm>
          <a:off x="17106900" y="1080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1451</xdr:rowOff>
    </xdr:from>
    <xdr:to>
      <xdr:col>77</xdr:col>
      <xdr:colOff>95250</xdr:colOff>
      <xdr:row>63</xdr:row>
      <xdr:rowOff>103051</xdr:rowOff>
    </xdr:to>
    <xdr:sp macro="" textlink="">
      <xdr:nvSpPr>
        <xdr:cNvPr id="347" name="楕円 346"/>
        <xdr:cNvSpPr/>
      </xdr:nvSpPr>
      <xdr:spPr>
        <a:xfrm>
          <a:off x="16129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87828</xdr:rowOff>
    </xdr:from>
    <xdr:ext cx="736600" cy="259045"/>
    <xdr:sp macro="" textlink="">
      <xdr:nvSpPr>
        <xdr:cNvPr id="348" name="テキスト ボックス 347"/>
        <xdr:cNvSpPr txBox="1"/>
      </xdr:nvSpPr>
      <xdr:spPr>
        <a:xfrm>
          <a:off x="15798800" y="10889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124641</xdr:rowOff>
    </xdr:from>
    <xdr:to>
      <xdr:col>73</xdr:col>
      <xdr:colOff>44450</xdr:colOff>
      <xdr:row>63</xdr:row>
      <xdr:rowOff>54791</xdr:rowOff>
    </xdr:to>
    <xdr:sp macro="" textlink="">
      <xdr:nvSpPr>
        <xdr:cNvPr id="349" name="楕円 348"/>
        <xdr:cNvSpPr/>
      </xdr:nvSpPr>
      <xdr:spPr>
        <a:xfrm>
          <a:off x="15240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39568</xdr:rowOff>
    </xdr:from>
    <xdr:ext cx="762000" cy="259045"/>
    <xdr:sp macro="" textlink="">
      <xdr:nvSpPr>
        <xdr:cNvPr id="350" name="テキスト ボックス 349"/>
        <xdr:cNvSpPr txBox="1"/>
      </xdr:nvSpPr>
      <xdr:spPr>
        <a:xfrm>
          <a:off x="14909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93617</xdr:rowOff>
    </xdr:from>
    <xdr:to>
      <xdr:col>68</xdr:col>
      <xdr:colOff>203200</xdr:colOff>
      <xdr:row>63</xdr:row>
      <xdr:rowOff>23767</xdr:rowOff>
    </xdr:to>
    <xdr:sp macro="" textlink="">
      <xdr:nvSpPr>
        <xdr:cNvPr id="351" name="楕円 350"/>
        <xdr:cNvSpPr/>
      </xdr:nvSpPr>
      <xdr:spPr>
        <a:xfrm>
          <a:off x="14351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8544</xdr:rowOff>
    </xdr:from>
    <xdr:ext cx="762000" cy="259045"/>
    <xdr:sp macro="" textlink="">
      <xdr:nvSpPr>
        <xdr:cNvPr id="352" name="テキスト ボックス 351"/>
        <xdr:cNvSpPr txBox="1"/>
      </xdr:nvSpPr>
      <xdr:spPr>
        <a:xfrm>
          <a:off x="14020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48804</xdr:rowOff>
    </xdr:from>
    <xdr:to>
      <xdr:col>64</xdr:col>
      <xdr:colOff>152400</xdr:colOff>
      <xdr:row>62</xdr:row>
      <xdr:rowOff>150404</xdr:rowOff>
    </xdr:to>
    <xdr:sp macro="" textlink="">
      <xdr:nvSpPr>
        <xdr:cNvPr id="353" name="楕円 352"/>
        <xdr:cNvSpPr/>
      </xdr:nvSpPr>
      <xdr:spPr>
        <a:xfrm>
          <a:off x="13462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135181</xdr:rowOff>
    </xdr:from>
    <xdr:ext cx="762000" cy="259045"/>
    <xdr:sp macro="" textlink="">
      <xdr:nvSpPr>
        <xdr:cNvPr id="354" name="テキスト ボックス 353"/>
        <xdr:cNvSpPr txBox="1"/>
      </xdr:nvSpPr>
      <xdr:spPr>
        <a:xfrm>
          <a:off x="13131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地方債現在高が減少し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たことにより、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指標</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改善傾向が見られ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しかしながら、依然として類似団体の平均よりも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状況にあり、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今後も指標が改善するように行財政改革推進計画に基づき、繰上償還や市債発行額の抑制を行っていく。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143510</xdr:rowOff>
    </xdr:to>
    <xdr:cxnSp macro="">
      <xdr:nvCxnSpPr>
        <xdr:cNvPr id="383" name="直線コネクタ 382"/>
        <xdr:cNvCxnSpPr/>
      </xdr:nvCxnSpPr>
      <xdr:spPr>
        <a:xfrm flipV="1">
          <a:off x="17018000" y="610023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5" name="直線コネクタ 38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7" name="直線コネクタ 38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41</xdr:row>
      <xdr:rowOff>3810</xdr:rowOff>
    </xdr:to>
    <xdr:cxnSp macro="">
      <xdr:nvCxnSpPr>
        <xdr:cNvPr id="388" name="直線コネクタ 387"/>
        <xdr:cNvCxnSpPr/>
      </xdr:nvCxnSpPr>
      <xdr:spPr>
        <a:xfrm flipV="1">
          <a:off x="16179800" y="699304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71137</xdr:rowOff>
    </xdr:from>
    <xdr:ext cx="762000" cy="259045"/>
    <xdr:sp macro="" textlink="">
      <xdr:nvSpPr>
        <xdr:cNvPr id="389" name="公債費負担の状況平均値テキスト"/>
        <xdr:cNvSpPr txBox="1"/>
      </xdr:nvSpPr>
      <xdr:spPr>
        <a:xfrm>
          <a:off x="17106900" y="658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0" name="フローチャート: 判断 389"/>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60113</xdr:rowOff>
    </xdr:to>
    <xdr:cxnSp macro="">
      <xdr:nvCxnSpPr>
        <xdr:cNvPr id="391" name="直線コネクタ 390"/>
        <xdr:cNvCxnSpPr/>
      </xdr:nvCxnSpPr>
      <xdr:spPr>
        <a:xfrm flipV="1">
          <a:off x="15290800" y="70332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70696</xdr:rowOff>
    </xdr:from>
    <xdr:to>
      <xdr:col>77</xdr:col>
      <xdr:colOff>95250</xdr:colOff>
      <xdr:row>40</xdr:row>
      <xdr:rowOff>846</xdr:rowOff>
    </xdr:to>
    <xdr:sp macro="" textlink="">
      <xdr:nvSpPr>
        <xdr:cNvPr id="392" name="フローチャート: 判断 391"/>
        <xdr:cNvSpPr/>
      </xdr:nvSpPr>
      <xdr:spPr>
        <a:xfrm>
          <a:off x="16129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393" name="テキスト ボックス 392"/>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100330</xdr:rowOff>
    </xdr:to>
    <xdr:cxnSp macro="">
      <xdr:nvCxnSpPr>
        <xdr:cNvPr id="394" name="直線コネクタ 393"/>
        <xdr:cNvCxnSpPr/>
      </xdr:nvCxnSpPr>
      <xdr:spPr>
        <a:xfrm flipV="1">
          <a:off x="14401800" y="70895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95" name="フローチャート: 判断 394"/>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396" name="テキスト ボックス 395"/>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100330</xdr:rowOff>
    </xdr:to>
    <xdr:cxnSp macro="">
      <xdr:nvCxnSpPr>
        <xdr:cNvPr id="397" name="直線コネクタ 396"/>
        <xdr:cNvCxnSpPr/>
      </xdr:nvCxnSpPr>
      <xdr:spPr>
        <a:xfrm>
          <a:off x="13512800" y="70976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8" name="フローチャート: 判断 397"/>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9" name="テキスト ボックス 398"/>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0" name="フローチャート: 判断 399"/>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01" name="テキスト ボックス 400"/>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407" name="楕円 406"/>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56321</xdr:rowOff>
    </xdr:from>
    <xdr:ext cx="762000" cy="259045"/>
    <xdr:sp macro="" textlink="">
      <xdr:nvSpPr>
        <xdr:cNvPr id="408" name="公債費負担の状況該当値テキスト"/>
        <xdr:cNvSpPr txBox="1"/>
      </xdr:nvSpPr>
      <xdr:spPr>
        <a:xfrm>
          <a:off x="17106900" y="691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9" name="楕円 408"/>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410" name="テキスト ボックス 409"/>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11" name="楕円 410"/>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412" name="テキスト ボックス 411"/>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13" name="楕円 412"/>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14" name="テキスト ボックス 41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15" name="楕円 414"/>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416" name="テキスト ボックス 415"/>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地方債現在高</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が減少し、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公営企業等繰入見込額</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したが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新規施設開設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に伴う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組合負担等見込額が増加した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ことなどにより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上昇した。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後年度の負担軽減が図られるよう、行財政改革推進計画に基づき、繰上償還や市債発行額の抑制を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24493</xdr:rowOff>
    </xdr:to>
    <xdr:cxnSp macro="">
      <xdr:nvCxnSpPr>
        <xdr:cNvPr id="447" name="直線コネクタ 446"/>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168020</xdr:rowOff>
    </xdr:from>
    <xdr:ext cx="762000" cy="259045"/>
    <xdr:sp macro="" textlink="">
      <xdr:nvSpPr>
        <xdr:cNvPr id="448"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24493</xdr:rowOff>
    </xdr:from>
    <xdr:to>
      <xdr:col>81</xdr:col>
      <xdr:colOff>133350</xdr:colOff>
      <xdr:row>23</xdr:row>
      <xdr:rowOff>24493</xdr:rowOff>
    </xdr:to>
    <xdr:cxnSp macro="">
      <xdr:nvCxnSpPr>
        <xdr:cNvPr id="449" name="直線コネクタ 448"/>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135588</xdr:rowOff>
    </xdr:from>
    <xdr:to>
      <xdr:col>81</xdr:col>
      <xdr:colOff>44450</xdr:colOff>
      <xdr:row>16</xdr:row>
      <xdr:rowOff>6652</xdr:rowOff>
    </xdr:to>
    <xdr:cxnSp macro="">
      <xdr:nvCxnSpPr>
        <xdr:cNvPr id="452" name="直線コネクタ 451"/>
        <xdr:cNvCxnSpPr/>
      </xdr:nvCxnSpPr>
      <xdr:spPr>
        <a:xfrm>
          <a:off x="16179800" y="2707338"/>
          <a:ext cx="838200" cy="4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60070</xdr:rowOff>
    </xdr:from>
    <xdr:ext cx="762000" cy="259045"/>
    <xdr:sp macro="" textlink="">
      <xdr:nvSpPr>
        <xdr:cNvPr id="453" name="将来負担の状況平均値テキスト"/>
        <xdr:cNvSpPr txBox="1"/>
      </xdr:nvSpPr>
      <xdr:spPr>
        <a:xfrm>
          <a:off x="17106900" y="280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87993</xdr:rowOff>
    </xdr:from>
    <xdr:to>
      <xdr:col>81</xdr:col>
      <xdr:colOff>95250</xdr:colOff>
      <xdr:row>17</xdr:row>
      <xdr:rowOff>18143</xdr:rowOff>
    </xdr:to>
    <xdr:sp macro="" textlink="">
      <xdr:nvSpPr>
        <xdr:cNvPr id="454" name="フローチャート: 判断 453"/>
        <xdr:cNvSpPr/>
      </xdr:nvSpPr>
      <xdr:spPr>
        <a:xfrm>
          <a:off x="169672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135588</xdr:rowOff>
    </xdr:from>
    <xdr:to>
      <xdr:col>77</xdr:col>
      <xdr:colOff>44450</xdr:colOff>
      <xdr:row>16</xdr:row>
      <xdr:rowOff>57210</xdr:rowOff>
    </xdr:to>
    <xdr:cxnSp macro="">
      <xdr:nvCxnSpPr>
        <xdr:cNvPr id="455" name="直線コネクタ 454"/>
        <xdr:cNvCxnSpPr/>
      </xdr:nvCxnSpPr>
      <xdr:spPr>
        <a:xfrm flipV="1">
          <a:off x="15290800" y="2707338"/>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61565</xdr:rowOff>
    </xdr:from>
    <xdr:to>
      <xdr:col>77</xdr:col>
      <xdr:colOff>95250</xdr:colOff>
      <xdr:row>16</xdr:row>
      <xdr:rowOff>163165</xdr:rowOff>
    </xdr:to>
    <xdr:sp macro="" textlink="">
      <xdr:nvSpPr>
        <xdr:cNvPr id="456" name="フローチャート: 判断 455"/>
        <xdr:cNvSpPr/>
      </xdr:nvSpPr>
      <xdr:spPr>
        <a:xfrm>
          <a:off x="16129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147942</xdr:rowOff>
    </xdr:from>
    <xdr:ext cx="736600" cy="259045"/>
    <xdr:sp macro="" textlink="">
      <xdr:nvSpPr>
        <xdr:cNvPr id="457" name="テキスト ボックス 456"/>
        <xdr:cNvSpPr txBox="1"/>
      </xdr:nvSpPr>
      <xdr:spPr>
        <a:xfrm>
          <a:off x="15798800" y="2891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57210</xdr:rowOff>
    </xdr:from>
    <xdr:to>
      <xdr:col>72</xdr:col>
      <xdr:colOff>203200</xdr:colOff>
      <xdr:row>16</xdr:row>
      <xdr:rowOff>82490</xdr:rowOff>
    </xdr:to>
    <xdr:cxnSp macro="">
      <xdr:nvCxnSpPr>
        <xdr:cNvPr id="458" name="直線コネクタ 457"/>
        <xdr:cNvCxnSpPr/>
      </xdr:nvCxnSpPr>
      <xdr:spPr>
        <a:xfrm flipV="1">
          <a:off x="14401800" y="2800410"/>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107527</xdr:rowOff>
    </xdr:from>
    <xdr:to>
      <xdr:col>73</xdr:col>
      <xdr:colOff>44450</xdr:colOff>
      <xdr:row>17</xdr:row>
      <xdr:rowOff>37677</xdr:rowOff>
    </xdr:to>
    <xdr:sp macro="" textlink="">
      <xdr:nvSpPr>
        <xdr:cNvPr id="459" name="フローチャート: 判断 458"/>
        <xdr:cNvSpPr/>
      </xdr:nvSpPr>
      <xdr:spPr>
        <a:xfrm>
          <a:off x="15240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22454</xdr:rowOff>
    </xdr:from>
    <xdr:ext cx="762000" cy="259045"/>
    <xdr:sp macro="" textlink="">
      <xdr:nvSpPr>
        <xdr:cNvPr id="460" name="テキスト ボックス 459"/>
        <xdr:cNvSpPr txBox="1"/>
      </xdr:nvSpPr>
      <xdr:spPr>
        <a:xfrm>
          <a:off x="14909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35379</xdr:rowOff>
    </xdr:from>
    <xdr:to>
      <xdr:col>68</xdr:col>
      <xdr:colOff>152400</xdr:colOff>
      <xdr:row>16</xdr:row>
      <xdr:rowOff>82490</xdr:rowOff>
    </xdr:to>
    <xdr:cxnSp macro="">
      <xdr:nvCxnSpPr>
        <xdr:cNvPr id="461" name="直線コネクタ 460"/>
        <xdr:cNvCxnSpPr/>
      </xdr:nvCxnSpPr>
      <xdr:spPr>
        <a:xfrm>
          <a:off x="13512800" y="2778579"/>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129359</xdr:rowOff>
    </xdr:from>
    <xdr:to>
      <xdr:col>68</xdr:col>
      <xdr:colOff>203200</xdr:colOff>
      <xdr:row>17</xdr:row>
      <xdr:rowOff>59509</xdr:rowOff>
    </xdr:to>
    <xdr:sp macro="" textlink="">
      <xdr:nvSpPr>
        <xdr:cNvPr id="462" name="フローチャート: 判断 461"/>
        <xdr:cNvSpPr/>
      </xdr:nvSpPr>
      <xdr:spPr>
        <a:xfrm>
          <a:off x="14351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44286</xdr:rowOff>
    </xdr:from>
    <xdr:ext cx="762000" cy="259045"/>
    <xdr:sp macro="" textlink="">
      <xdr:nvSpPr>
        <xdr:cNvPr id="463" name="テキスト ボックス 462"/>
        <xdr:cNvSpPr txBox="1"/>
      </xdr:nvSpPr>
      <xdr:spPr>
        <a:xfrm>
          <a:off x="14020800" y="29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91682</xdr:rowOff>
    </xdr:from>
    <xdr:to>
      <xdr:col>64</xdr:col>
      <xdr:colOff>152400</xdr:colOff>
      <xdr:row>16</xdr:row>
      <xdr:rowOff>21832</xdr:rowOff>
    </xdr:to>
    <xdr:sp macro="" textlink="">
      <xdr:nvSpPr>
        <xdr:cNvPr id="464" name="フローチャート: 判断 463"/>
        <xdr:cNvSpPr/>
      </xdr:nvSpPr>
      <xdr:spPr>
        <a:xfrm>
          <a:off x="13462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32009</xdr:rowOff>
    </xdr:from>
    <xdr:ext cx="762000" cy="259045"/>
    <xdr:sp macro="" textlink="">
      <xdr:nvSpPr>
        <xdr:cNvPr id="465" name="テキスト ボックス 464"/>
        <xdr:cNvSpPr txBox="1"/>
      </xdr:nvSpPr>
      <xdr:spPr>
        <a:xfrm>
          <a:off x="13131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127302</xdr:rowOff>
    </xdr:from>
    <xdr:to>
      <xdr:col>81</xdr:col>
      <xdr:colOff>95250</xdr:colOff>
      <xdr:row>16</xdr:row>
      <xdr:rowOff>57452</xdr:rowOff>
    </xdr:to>
    <xdr:sp macro="" textlink="">
      <xdr:nvSpPr>
        <xdr:cNvPr id="471" name="楕円 470"/>
        <xdr:cNvSpPr/>
      </xdr:nvSpPr>
      <xdr:spPr>
        <a:xfrm>
          <a:off x="16967200" y="26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143829</xdr:rowOff>
    </xdr:from>
    <xdr:ext cx="762000" cy="259045"/>
    <xdr:sp macro="" textlink="">
      <xdr:nvSpPr>
        <xdr:cNvPr id="472" name="将来負担の状況該当値テキスト"/>
        <xdr:cNvSpPr txBox="1"/>
      </xdr:nvSpPr>
      <xdr:spPr>
        <a:xfrm>
          <a:off x="17106900" y="254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84788</xdr:rowOff>
    </xdr:from>
    <xdr:to>
      <xdr:col>77</xdr:col>
      <xdr:colOff>95250</xdr:colOff>
      <xdr:row>16</xdr:row>
      <xdr:rowOff>14938</xdr:rowOff>
    </xdr:to>
    <xdr:sp macro="" textlink="">
      <xdr:nvSpPr>
        <xdr:cNvPr id="473" name="楕円 472"/>
        <xdr:cNvSpPr/>
      </xdr:nvSpPr>
      <xdr:spPr>
        <a:xfrm>
          <a:off x="16129000" y="265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25115</xdr:rowOff>
    </xdr:from>
    <xdr:ext cx="736600" cy="259045"/>
    <xdr:sp macro="" textlink="">
      <xdr:nvSpPr>
        <xdr:cNvPr id="474" name="テキスト ボックス 473"/>
        <xdr:cNvSpPr txBox="1"/>
      </xdr:nvSpPr>
      <xdr:spPr>
        <a:xfrm>
          <a:off x="15798800" y="242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6410</xdr:rowOff>
    </xdr:from>
    <xdr:to>
      <xdr:col>73</xdr:col>
      <xdr:colOff>44450</xdr:colOff>
      <xdr:row>16</xdr:row>
      <xdr:rowOff>108010</xdr:rowOff>
    </xdr:to>
    <xdr:sp macro="" textlink="">
      <xdr:nvSpPr>
        <xdr:cNvPr id="475" name="楕円 474"/>
        <xdr:cNvSpPr/>
      </xdr:nvSpPr>
      <xdr:spPr>
        <a:xfrm>
          <a:off x="15240000" y="27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118187</xdr:rowOff>
    </xdr:from>
    <xdr:ext cx="762000" cy="259045"/>
    <xdr:sp macro="" textlink="">
      <xdr:nvSpPr>
        <xdr:cNvPr id="476" name="テキスト ボックス 475"/>
        <xdr:cNvSpPr txBox="1"/>
      </xdr:nvSpPr>
      <xdr:spPr>
        <a:xfrm>
          <a:off x="14909800" y="251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31690</xdr:rowOff>
    </xdr:from>
    <xdr:to>
      <xdr:col>68</xdr:col>
      <xdr:colOff>203200</xdr:colOff>
      <xdr:row>16</xdr:row>
      <xdr:rowOff>133290</xdr:rowOff>
    </xdr:to>
    <xdr:sp macro="" textlink="">
      <xdr:nvSpPr>
        <xdr:cNvPr id="477" name="楕円 476"/>
        <xdr:cNvSpPr/>
      </xdr:nvSpPr>
      <xdr:spPr>
        <a:xfrm>
          <a:off x="14351000" y="27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143467</xdr:rowOff>
    </xdr:from>
    <xdr:ext cx="762000" cy="259045"/>
    <xdr:sp macro="" textlink="">
      <xdr:nvSpPr>
        <xdr:cNvPr id="478" name="テキスト ボックス 477"/>
        <xdr:cNvSpPr txBox="1"/>
      </xdr:nvSpPr>
      <xdr:spPr>
        <a:xfrm>
          <a:off x="14020800" y="254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156029</xdr:rowOff>
    </xdr:from>
    <xdr:to>
      <xdr:col>64</xdr:col>
      <xdr:colOff>152400</xdr:colOff>
      <xdr:row>16</xdr:row>
      <xdr:rowOff>86179</xdr:rowOff>
    </xdr:to>
    <xdr:sp macro="" textlink="">
      <xdr:nvSpPr>
        <xdr:cNvPr id="479" name="楕円 478"/>
        <xdr:cNvSpPr/>
      </xdr:nvSpPr>
      <xdr:spPr>
        <a:xfrm>
          <a:off x="13462000" y="27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70956</xdr:rowOff>
    </xdr:from>
    <xdr:ext cx="762000" cy="259045"/>
    <xdr:sp macro="" textlink="">
      <xdr:nvSpPr>
        <xdr:cNvPr id="480" name="テキスト ボックス 479"/>
        <xdr:cNvSpPr txBox="1"/>
      </xdr:nvSpPr>
      <xdr:spPr>
        <a:xfrm>
          <a:off x="13131800" y="281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101,331
100,801
602.97
56,648,886
55,128,173
1,484,731
28,927,471
60,433,147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chemeClr val="dk1"/>
              </a:solidFill>
              <a:effectLst/>
              <a:latin typeface="+mn-lt"/>
              <a:ea typeface="+mn-ea"/>
              <a:cs typeface="+mn-cs"/>
            </a:rPr>
            <a:t>　</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年度から開始される会計年度任用職員制度に向け平成</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年度から一般職非常勤職員の考え方を整理したことに伴い、平成</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年度決算までは物件費であった非常勤職員に係る経費を人件費に計上していること、任期満了に伴う特別職への退職手当の支給等により、人件費の比率は、平成</a:t>
          </a:r>
          <a:r>
            <a:rPr kumimoji="1" lang="en-US" altLang="ja-JP" sz="1100" b="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年度と同水準となった。</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78014</xdr:rowOff>
    </xdr:from>
    <xdr:to>
      <xdr:col>24</xdr:col>
      <xdr:colOff>25400</xdr:colOff>
      <xdr:row>36</xdr:row>
      <xdr:rowOff>94343</xdr:rowOff>
    </xdr:to>
    <xdr:cxnSp macro="">
      <xdr:nvCxnSpPr>
        <xdr:cNvPr id="68" name="直線コネクタ 67"/>
        <xdr:cNvCxnSpPr/>
      </xdr:nvCxnSpPr>
      <xdr:spPr>
        <a:xfrm>
          <a:off x="3987800" y="62502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80934</xdr:rowOff>
    </xdr:from>
    <xdr:ext cx="762000" cy="259045"/>
    <xdr:sp macro="" textlink="">
      <xdr:nvSpPr>
        <xdr:cNvPr id="69" name="人件費平均値テキスト"/>
        <xdr:cNvSpPr txBox="1"/>
      </xdr:nvSpPr>
      <xdr:spPr>
        <a:xfrm>
          <a:off x="4914900" y="6253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108857</xdr:rowOff>
    </xdr:from>
    <xdr:to>
      <xdr:col>24</xdr:col>
      <xdr:colOff>76200</xdr:colOff>
      <xdr:row>37</xdr:row>
      <xdr:rowOff>39007</xdr:rowOff>
    </xdr:to>
    <xdr:sp macro="" textlink="">
      <xdr:nvSpPr>
        <xdr:cNvPr id="70" name="フローチャート: 判断 69"/>
        <xdr:cNvSpPr/>
      </xdr:nvSpPr>
      <xdr:spPr>
        <a:xfrm>
          <a:off x="4775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167822</xdr:rowOff>
    </xdr:from>
    <xdr:to>
      <xdr:col>19</xdr:col>
      <xdr:colOff>187325</xdr:colOff>
      <xdr:row>36</xdr:row>
      <xdr:rowOff>78014</xdr:rowOff>
    </xdr:to>
    <xdr:cxnSp macro="">
      <xdr:nvCxnSpPr>
        <xdr:cNvPr id="71" name="直線コネクタ 70"/>
        <xdr:cNvCxnSpPr/>
      </xdr:nvCxnSpPr>
      <xdr:spPr>
        <a:xfrm>
          <a:off x="3098800" y="5825672"/>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73" name="テキスト ボックス 72"/>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167822</xdr:rowOff>
    </xdr:from>
    <xdr:to>
      <xdr:col>15</xdr:col>
      <xdr:colOff>98425</xdr:colOff>
      <xdr:row>34</xdr:row>
      <xdr:rowOff>143328</xdr:rowOff>
    </xdr:to>
    <xdr:cxnSp macro="">
      <xdr:nvCxnSpPr>
        <xdr:cNvPr id="74" name="直線コネクタ 73"/>
        <xdr:cNvCxnSpPr/>
      </xdr:nvCxnSpPr>
      <xdr:spPr>
        <a:xfrm flipV="1">
          <a:off x="2209800" y="58256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76" name="テキスト ボックス 75"/>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34</xdr:row>
      <xdr:rowOff>143328</xdr:rowOff>
    </xdr:to>
    <xdr:cxnSp macro="">
      <xdr:nvCxnSpPr>
        <xdr:cNvPr id="77" name="直線コネクタ 76"/>
        <xdr:cNvCxnSpPr/>
      </xdr:nvCxnSpPr>
      <xdr:spPr>
        <a:xfrm>
          <a:off x="1320800" y="5727700"/>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79" name="テキスト ボックス 78"/>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80" name="フローチャート: 判断 79"/>
        <xdr:cNvSpPr/>
      </xdr:nvSpPr>
      <xdr:spPr>
        <a:xfrm>
          <a:off x="1270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129920</xdr:rowOff>
    </xdr:from>
    <xdr:ext cx="762000" cy="259045"/>
    <xdr:sp macro="" textlink="">
      <xdr:nvSpPr>
        <xdr:cNvPr id="81" name="テキスト ボックス 80"/>
        <xdr:cNvSpPr txBox="1"/>
      </xdr:nvSpPr>
      <xdr:spPr>
        <a:xfrm>
          <a:off x="939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43543</xdr:rowOff>
    </xdr:from>
    <xdr:to>
      <xdr:col>24</xdr:col>
      <xdr:colOff>76200</xdr:colOff>
      <xdr:row>36</xdr:row>
      <xdr:rowOff>145143</xdr:rowOff>
    </xdr:to>
    <xdr:sp macro="" textlink="">
      <xdr:nvSpPr>
        <xdr:cNvPr id="87" name="楕円 86"/>
        <xdr:cNvSpPr/>
      </xdr:nvSpPr>
      <xdr:spPr>
        <a:xfrm>
          <a:off x="47752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60070</xdr:rowOff>
    </xdr:from>
    <xdr:ext cx="762000" cy="259045"/>
    <xdr:sp macro="" textlink="">
      <xdr:nvSpPr>
        <xdr:cNvPr id="88" name="人件費該当値テキスト"/>
        <xdr:cNvSpPr txBox="1"/>
      </xdr:nvSpPr>
      <xdr:spPr>
        <a:xfrm>
          <a:off x="4914900" y="606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27214</xdr:rowOff>
    </xdr:from>
    <xdr:to>
      <xdr:col>20</xdr:col>
      <xdr:colOff>38100</xdr:colOff>
      <xdr:row>36</xdr:row>
      <xdr:rowOff>128814</xdr:rowOff>
    </xdr:to>
    <xdr:sp macro="" textlink="">
      <xdr:nvSpPr>
        <xdr:cNvPr id="89" name="楕円 88"/>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138991</xdr:rowOff>
    </xdr:from>
    <xdr:ext cx="736600" cy="259045"/>
    <xdr:sp macro="" textlink="">
      <xdr:nvSpPr>
        <xdr:cNvPr id="90" name="テキスト ボックス 89"/>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117022</xdr:rowOff>
    </xdr:from>
    <xdr:to>
      <xdr:col>15</xdr:col>
      <xdr:colOff>149225</xdr:colOff>
      <xdr:row>34</xdr:row>
      <xdr:rowOff>47172</xdr:rowOff>
    </xdr:to>
    <xdr:sp macro="" textlink="">
      <xdr:nvSpPr>
        <xdr:cNvPr id="91" name="楕円 90"/>
        <xdr:cNvSpPr/>
      </xdr:nvSpPr>
      <xdr:spPr>
        <a:xfrm>
          <a:off x="3048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57349</xdr:rowOff>
    </xdr:from>
    <xdr:ext cx="762000" cy="259045"/>
    <xdr:sp macro="" textlink="">
      <xdr:nvSpPr>
        <xdr:cNvPr id="92" name="テキスト ボックス 91"/>
        <xdr:cNvSpPr txBox="1"/>
      </xdr:nvSpPr>
      <xdr:spPr>
        <a:xfrm>
          <a:off x="2717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92528</xdr:rowOff>
    </xdr:from>
    <xdr:to>
      <xdr:col>11</xdr:col>
      <xdr:colOff>60325</xdr:colOff>
      <xdr:row>35</xdr:row>
      <xdr:rowOff>22678</xdr:rowOff>
    </xdr:to>
    <xdr:sp macro="" textlink="">
      <xdr:nvSpPr>
        <xdr:cNvPr id="93" name="楕円 92"/>
        <xdr:cNvSpPr/>
      </xdr:nvSpPr>
      <xdr:spPr>
        <a:xfrm>
          <a:off x="2159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32855</xdr:rowOff>
    </xdr:from>
    <xdr:ext cx="762000" cy="259045"/>
    <xdr:sp macro="" textlink="">
      <xdr:nvSpPr>
        <xdr:cNvPr id="94" name="テキスト ボックス 93"/>
        <xdr:cNvSpPr txBox="1"/>
      </xdr:nvSpPr>
      <xdr:spPr>
        <a:xfrm>
          <a:off x="1828800" y="569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19050</xdr:rowOff>
    </xdr:from>
    <xdr:to>
      <xdr:col>6</xdr:col>
      <xdr:colOff>171450</xdr:colOff>
      <xdr:row>33</xdr:row>
      <xdr:rowOff>120650</xdr:rowOff>
    </xdr:to>
    <xdr:sp macro="" textlink="">
      <xdr:nvSpPr>
        <xdr:cNvPr id="95" name="楕円 94"/>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130827</xdr:rowOff>
    </xdr:from>
    <xdr:ext cx="762000" cy="259045"/>
    <xdr:sp macro="" textlink="">
      <xdr:nvSpPr>
        <xdr:cNvPr id="96" name="テキスト ボックス 95"/>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制度改正に伴う日々雇用職員賃金の減額に伴い、前年度比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が、新庁舎管理に係る維持管理やふるさと納税に係る経費が増となったため、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ポイント増となった。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類似団体の平均よりも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低い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状況にあ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今後も公共施設適正化基本計画に基づき、公共施設の適正な配置や効率的な管理運営を行うことで、施設の維持管理経費の低減を目指す。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167822</xdr:rowOff>
    </xdr:to>
    <xdr:cxnSp macro="">
      <xdr:nvCxnSpPr>
        <xdr:cNvPr id="126" name="直線コネクタ 125"/>
        <xdr:cNvCxnSpPr/>
      </xdr:nvCxnSpPr>
      <xdr:spPr>
        <a:xfrm flipV="1">
          <a:off x="16510000" y="23476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7"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8" name="直線コネクタ 127"/>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78014</xdr:rowOff>
    </xdr:from>
    <xdr:to>
      <xdr:col>82</xdr:col>
      <xdr:colOff>107950</xdr:colOff>
      <xdr:row>14</xdr:row>
      <xdr:rowOff>110671</xdr:rowOff>
    </xdr:to>
    <xdr:cxnSp macro="">
      <xdr:nvCxnSpPr>
        <xdr:cNvPr id="131" name="直線コネクタ 130"/>
        <xdr:cNvCxnSpPr/>
      </xdr:nvCxnSpPr>
      <xdr:spPr>
        <a:xfrm>
          <a:off x="15671800" y="24783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2"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78014</xdr:rowOff>
    </xdr:from>
    <xdr:to>
      <xdr:col>78</xdr:col>
      <xdr:colOff>69850</xdr:colOff>
      <xdr:row>15</xdr:row>
      <xdr:rowOff>20864</xdr:rowOff>
    </xdr:to>
    <xdr:cxnSp macro="">
      <xdr:nvCxnSpPr>
        <xdr:cNvPr id="134" name="直線コネクタ 133"/>
        <xdr:cNvCxnSpPr/>
      </xdr:nvCxnSpPr>
      <xdr:spPr>
        <a:xfrm flipV="1">
          <a:off x="14782800" y="24783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2721</xdr:rowOff>
    </xdr:from>
    <xdr:to>
      <xdr:col>78</xdr:col>
      <xdr:colOff>120650</xdr:colOff>
      <xdr:row>17</xdr:row>
      <xdr:rowOff>104321</xdr:rowOff>
    </xdr:to>
    <xdr:sp macro="" textlink="">
      <xdr:nvSpPr>
        <xdr:cNvPr id="135" name="フローチャート: 判断 134"/>
        <xdr:cNvSpPr/>
      </xdr:nvSpPr>
      <xdr:spPr>
        <a:xfrm>
          <a:off x="15621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89098</xdr:rowOff>
    </xdr:from>
    <xdr:ext cx="736600" cy="259045"/>
    <xdr:sp macro="" textlink="">
      <xdr:nvSpPr>
        <xdr:cNvPr id="136" name="テキスト ボックス 135"/>
        <xdr:cNvSpPr txBox="1"/>
      </xdr:nvSpPr>
      <xdr:spPr>
        <a:xfrm>
          <a:off x="15290800" y="300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20864</xdr:rowOff>
    </xdr:to>
    <xdr:cxnSp macro="">
      <xdr:nvCxnSpPr>
        <xdr:cNvPr id="137" name="直線コネクタ 136"/>
        <xdr:cNvCxnSpPr/>
      </xdr:nvCxnSpPr>
      <xdr:spPr>
        <a:xfrm>
          <a:off x="13893800" y="2527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9" name="テキスト ボックス 138"/>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45357</xdr:rowOff>
    </xdr:from>
    <xdr:to>
      <xdr:col>69</xdr:col>
      <xdr:colOff>92075</xdr:colOff>
      <xdr:row>14</xdr:row>
      <xdr:rowOff>127000</xdr:rowOff>
    </xdr:to>
    <xdr:cxnSp macro="">
      <xdr:nvCxnSpPr>
        <xdr:cNvPr id="140" name="直線コネクタ 139"/>
        <xdr:cNvCxnSpPr/>
      </xdr:nvCxnSpPr>
      <xdr:spPr>
        <a:xfrm>
          <a:off x="13004800" y="24456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59871</xdr:rowOff>
    </xdr:from>
    <xdr:to>
      <xdr:col>82</xdr:col>
      <xdr:colOff>158750</xdr:colOff>
      <xdr:row>14</xdr:row>
      <xdr:rowOff>161471</xdr:rowOff>
    </xdr:to>
    <xdr:sp macro="" textlink="">
      <xdr:nvSpPr>
        <xdr:cNvPr id="150" name="楕円 149"/>
        <xdr:cNvSpPr/>
      </xdr:nvSpPr>
      <xdr:spPr>
        <a:xfrm>
          <a:off x="16459200" y="2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76398</xdr:rowOff>
    </xdr:from>
    <xdr:ext cx="762000" cy="259045"/>
    <xdr:sp macro="" textlink="">
      <xdr:nvSpPr>
        <xdr:cNvPr id="151" name="物件費該当値テキスト"/>
        <xdr:cNvSpPr txBox="1"/>
      </xdr:nvSpPr>
      <xdr:spPr>
        <a:xfrm>
          <a:off x="16598900" y="230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27214</xdr:rowOff>
    </xdr:from>
    <xdr:to>
      <xdr:col>78</xdr:col>
      <xdr:colOff>120650</xdr:colOff>
      <xdr:row>14</xdr:row>
      <xdr:rowOff>128814</xdr:rowOff>
    </xdr:to>
    <xdr:sp macro="" textlink="">
      <xdr:nvSpPr>
        <xdr:cNvPr id="152" name="楕円 151"/>
        <xdr:cNvSpPr/>
      </xdr:nvSpPr>
      <xdr:spPr>
        <a:xfrm>
          <a:off x="15621000" y="24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138991</xdr:rowOff>
    </xdr:from>
    <xdr:ext cx="736600" cy="259045"/>
    <xdr:sp macro="" textlink="">
      <xdr:nvSpPr>
        <xdr:cNvPr id="153" name="テキスト ボックス 152"/>
        <xdr:cNvSpPr txBox="1"/>
      </xdr:nvSpPr>
      <xdr:spPr>
        <a:xfrm>
          <a:off x="15290800" y="2196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141514</xdr:rowOff>
    </xdr:from>
    <xdr:to>
      <xdr:col>74</xdr:col>
      <xdr:colOff>31750</xdr:colOff>
      <xdr:row>15</xdr:row>
      <xdr:rowOff>71664</xdr:rowOff>
    </xdr:to>
    <xdr:sp macro="" textlink="">
      <xdr:nvSpPr>
        <xdr:cNvPr id="154" name="楕円 153"/>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81841</xdr:rowOff>
    </xdr:from>
    <xdr:ext cx="762000" cy="259045"/>
    <xdr:sp macro="" textlink="">
      <xdr:nvSpPr>
        <xdr:cNvPr id="155" name="テキスト ボックス 154"/>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6" name="楕円 155"/>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7" name="テキスト ボックス 156"/>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166007</xdr:rowOff>
    </xdr:from>
    <xdr:to>
      <xdr:col>65</xdr:col>
      <xdr:colOff>53975</xdr:colOff>
      <xdr:row>14</xdr:row>
      <xdr:rowOff>96157</xdr:rowOff>
    </xdr:to>
    <xdr:sp macro="" textlink="">
      <xdr:nvSpPr>
        <xdr:cNvPr id="158" name="楕円 157"/>
        <xdr:cNvSpPr/>
      </xdr:nvSpPr>
      <xdr:spPr>
        <a:xfrm>
          <a:off x="12954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106334</xdr:rowOff>
    </xdr:from>
    <xdr:ext cx="762000" cy="259045"/>
    <xdr:sp macro="" textlink="">
      <xdr:nvSpPr>
        <xdr:cNvPr id="159" name="テキスト ボックス 158"/>
        <xdr:cNvSpPr txBox="1"/>
      </xdr:nvSpPr>
      <xdr:spPr>
        <a:xfrm>
          <a:off x="12623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保育所等入所</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などの社会福祉関係の扶助費の増により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昨年度よりも比率が上昇しているが、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類似団体内では低水準で推移している。しかし、類似団体では上昇傾向を示していることから、今後の動向に注視していく必要がある。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119380</xdr:rowOff>
    </xdr:from>
    <xdr:to>
      <xdr:col>24</xdr:col>
      <xdr:colOff>25400</xdr:colOff>
      <xdr:row>61</xdr:row>
      <xdr:rowOff>153670</xdr:rowOff>
    </xdr:to>
    <xdr:cxnSp macro="">
      <xdr:nvCxnSpPr>
        <xdr:cNvPr id="187" name="直線コネクタ 186"/>
        <xdr:cNvCxnSpPr/>
      </xdr:nvCxnSpPr>
      <xdr:spPr>
        <a:xfrm flipV="1">
          <a:off x="4826000" y="93776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125747</xdr:rowOff>
    </xdr:from>
    <xdr:ext cx="762000" cy="259045"/>
    <xdr:sp macro="" textlink="">
      <xdr:nvSpPr>
        <xdr:cNvPr id="188" name="扶助費最小値テキスト"/>
        <xdr:cNvSpPr txBox="1"/>
      </xdr:nvSpPr>
      <xdr:spPr>
        <a:xfrm>
          <a:off x="4914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153670</xdr:rowOff>
    </xdr:from>
    <xdr:to>
      <xdr:col>24</xdr:col>
      <xdr:colOff>114300</xdr:colOff>
      <xdr:row>61</xdr:row>
      <xdr:rowOff>153670</xdr:rowOff>
    </xdr:to>
    <xdr:cxnSp macro="">
      <xdr:nvCxnSpPr>
        <xdr:cNvPr id="189" name="直線コネクタ 188"/>
        <xdr:cNvCxnSpPr/>
      </xdr:nvCxnSpPr>
      <xdr:spPr>
        <a:xfrm>
          <a:off x="4737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34307</xdr:rowOff>
    </xdr:from>
    <xdr:ext cx="762000" cy="259045"/>
    <xdr:sp macro="" textlink="">
      <xdr:nvSpPr>
        <xdr:cNvPr id="190" name="扶助費最大値テキスト"/>
        <xdr:cNvSpPr txBox="1"/>
      </xdr:nvSpPr>
      <xdr:spPr>
        <a:xfrm>
          <a:off x="4914900" y="91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119380</xdr:rowOff>
    </xdr:from>
    <xdr:to>
      <xdr:col>24</xdr:col>
      <xdr:colOff>114300</xdr:colOff>
      <xdr:row>54</xdr:row>
      <xdr:rowOff>119380</xdr:rowOff>
    </xdr:to>
    <xdr:cxnSp macro="">
      <xdr:nvCxnSpPr>
        <xdr:cNvPr id="191" name="直線コネクタ 190"/>
        <xdr:cNvCxnSpPr/>
      </xdr:nvCxnSpPr>
      <xdr:spPr>
        <a:xfrm>
          <a:off x="4737100" y="93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81280</xdr:rowOff>
    </xdr:from>
    <xdr:to>
      <xdr:col>24</xdr:col>
      <xdr:colOff>25400</xdr:colOff>
      <xdr:row>55</xdr:row>
      <xdr:rowOff>39370</xdr:rowOff>
    </xdr:to>
    <xdr:cxnSp macro="">
      <xdr:nvCxnSpPr>
        <xdr:cNvPr id="192" name="直線コネクタ 191"/>
        <xdr:cNvCxnSpPr/>
      </xdr:nvCxnSpPr>
      <xdr:spPr>
        <a:xfrm>
          <a:off x="3987800" y="93395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109237</xdr:rowOff>
    </xdr:from>
    <xdr:ext cx="762000" cy="259045"/>
    <xdr:sp macro="" textlink="">
      <xdr:nvSpPr>
        <xdr:cNvPr id="193" name="扶助費平均値テキスト"/>
        <xdr:cNvSpPr txBox="1"/>
      </xdr:nvSpPr>
      <xdr:spPr>
        <a:xfrm>
          <a:off x="4914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137160</xdr:rowOff>
    </xdr:from>
    <xdr:to>
      <xdr:col>24</xdr:col>
      <xdr:colOff>76200</xdr:colOff>
      <xdr:row>57</xdr:row>
      <xdr:rowOff>67310</xdr:rowOff>
    </xdr:to>
    <xdr:sp macro="" textlink="">
      <xdr:nvSpPr>
        <xdr:cNvPr id="194" name="フローチャート: 判断 193"/>
        <xdr:cNvSpPr/>
      </xdr:nvSpPr>
      <xdr:spPr>
        <a:xfrm>
          <a:off x="4775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187325</xdr:colOff>
      <xdr:row>54</xdr:row>
      <xdr:rowOff>142240</xdr:rowOff>
    </xdr:to>
    <xdr:cxnSp macro="">
      <xdr:nvCxnSpPr>
        <xdr:cNvPr id="195" name="直線コネクタ 194"/>
        <xdr:cNvCxnSpPr/>
      </xdr:nvCxnSpPr>
      <xdr:spPr>
        <a:xfrm flipV="1">
          <a:off x="3098800" y="9339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68580</xdr:rowOff>
    </xdr:from>
    <xdr:to>
      <xdr:col>20</xdr:col>
      <xdr:colOff>38100</xdr:colOff>
      <xdr:row>56</xdr:row>
      <xdr:rowOff>170180</xdr:rowOff>
    </xdr:to>
    <xdr:sp macro="" textlink="">
      <xdr:nvSpPr>
        <xdr:cNvPr id="196" name="フローチャート: 判断 195"/>
        <xdr:cNvSpPr/>
      </xdr:nvSpPr>
      <xdr:spPr>
        <a:xfrm>
          <a:off x="3937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154957</xdr:rowOff>
    </xdr:from>
    <xdr:ext cx="736600" cy="259045"/>
    <xdr:sp macro="" textlink="">
      <xdr:nvSpPr>
        <xdr:cNvPr id="197" name="テキスト ボックス 196"/>
        <xdr:cNvSpPr txBox="1"/>
      </xdr:nvSpPr>
      <xdr:spPr>
        <a:xfrm>
          <a:off x="3606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27940</xdr:rowOff>
    </xdr:from>
    <xdr:to>
      <xdr:col>15</xdr:col>
      <xdr:colOff>98425</xdr:colOff>
      <xdr:row>54</xdr:row>
      <xdr:rowOff>142240</xdr:rowOff>
    </xdr:to>
    <xdr:cxnSp macro="">
      <xdr:nvCxnSpPr>
        <xdr:cNvPr id="198" name="直線コネクタ 197"/>
        <xdr:cNvCxnSpPr/>
      </xdr:nvCxnSpPr>
      <xdr:spPr>
        <a:xfrm>
          <a:off x="2209800" y="9286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45720</xdr:rowOff>
    </xdr:from>
    <xdr:to>
      <xdr:col>15</xdr:col>
      <xdr:colOff>149225</xdr:colOff>
      <xdr:row>56</xdr:row>
      <xdr:rowOff>147320</xdr:rowOff>
    </xdr:to>
    <xdr:sp macro="" textlink="">
      <xdr:nvSpPr>
        <xdr:cNvPr id="199" name="フローチャート: 判断 198"/>
        <xdr:cNvSpPr/>
      </xdr:nvSpPr>
      <xdr:spPr>
        <a:xfrm>
          <a:off x="3048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132097</xdr:rowOff>
    </xdr:from>
    <xdr:ext cx="762000" cy="259045"/>
    <xdr:sp macro="" textlink="">
      <xdr:nvSpPr>
        <xdr:cNvPr id="200" name="テキスト ボックス 199"/>
        <xdr:cNvSpPr txBox="1"/>
      </xdr:nvSpPr>
      <xdr:spPr>
        <a:xfrm>
          <a:off x="2717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27940</xdr:rowOff>
    </xdr:from>
    <xdr:to>
      <xdr:col>11</xdr:col>
      <xdr:colOff>9525</xdr:colOff>
      <xdr:row>54</xdr:row>
      <xdr:rowOff>66040</xdr:rowOff>
    </xdr:to>
    <xdr:cxnSp macro="">
      <xdr:nvCxnSpPr>
        <xdr:cNvPr id="201" name="直線コネクタ 200"/>
        <xdr:cNvCxnSpPr/>
      </xdr:nvCxnSpPr>
      <xdr:spPr>
        <a:xfrm flipV="1">
          <a:off x="1320800" y="9286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xdr:rowOff>
    </xdr:from>
    <xdr:to>
      <xdr:col>11</xdr:col>
      <xdr:colOff>60325</xdr:colOff>
      <xdr:row>56</xdr:row>
      <xdr:rowOff>116840</xdr:rowOff>
    </xdr:to>
    <xdr:sp macro="" textlink="">
      <xdr:nvSpPr>
        <xdr:cNvPr id="202" name="フローチャート: 判断 201"/>
        <xdr:cNvSpPr/>
      </xdr:nvSpPr>
      <xdr:spPr>
        <a:xfrm>
          <a:off x="2159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101617</xdr:rowOff>
    </xdr:from>
    <xdr:ext cx="762000" cy="259045"/>
    <xdr:sp macro="" textlink="">
      <xdr:nvSpPr>
        <xdr:cNvPr id="203" name="テキスト ボックス 202"/>
        <xdr:cNvSpPr txBox="1"/>
      </xdr:nvSpPr>
      <xdr:spPr>
        <a:xfrm>
          <a:off x="1828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22860</xdr:rowOff>
    </xdr:from>
    <xdr:to>
      <xdr:col>6</xdr:col>
      <xdr:colOff>171450</xdr:colOff>
      <xdr:row>56</xdr:row>
      <xdr:rowOff>124460</xdr:rowOff>
    </xdr:to>
    <xdr:sp macro="" textlink="">
      <xdr:nvSpPr>
        <xdr:cNvPr id="204" name="フローチャート: 判断 203"/>
        <xdr:cNvSpPr/>
      </xdr:nvSpPr>
      <xdr:spPr>
        <a:xfrm>
          <a:off x="1270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109237</xdr:rowOff>
    </xdr:from>
    <xdr:ext cx="762000" cy="259045"/>
    <xdr:sp macro="" textlink="">
      <xdr:nvSpPr>
        <xdr:cNvPr id="205" name="テキスト ボックス 204"/>
        <xdr:cNvSpPr txBox="1"/>
      </xdr:nvSpPr>
      <xdr:spPr>
        <a:xfrm>
          <a:off x="939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160020</xdr:rowOff>
    </xdr:from>
    <xdr:to>
      <xdr:col>24</xdr:col>
      <xdr:colOff>76200</xdr:colOff>
      <xdr:row>55</xdr:row>
      <xdr:rowOff>90170</xdr:rowOff>
    </xdr:to>
    <xdr:sp macro="" textlink="">
      <xdr:nvSpPr>
        <xdr:cNvPr id="211" name="楕円 210"/>
        <xdr:cNvSpPr/>
      </xdr:nvSpPr>
      <xdr:spPr>
        <a:xfrm>
          <a:off x="4775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68597</xdr:rowOff>
    </xdr:from>
    <xdr:ext cx="762000" cy="259045"/>
    <xdr:sp macro="" textlink="">
      <xdr:nvSpPr>
        <xdr:cNvPr id="212" name="扶助費該当値テキスト"/>
        <xdr:cNvSpPr txBox="1"/>
      </xdr:nvSpPr>
      <xdr:spPr>
        <a:xfrm>
          <a:off x="4914900" y="932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30480</xdr:rowOff>
    </xdr:from>
    <xdr:to>
      <xdr:col>20</xdr:col>
      <xdr:colOff>38100</xdr:colOff>
      <xdr:row>54</xdr:row>
      <xdr:rowOff>132080</xdr:rowOff>
    </xdr:to>
    <xdr:sp macro="" textlink="">
      <xdr:nvSpPr>
        <xdr:cNvPr id="213" name="楕円 212"/>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142257</xdr:rowOff>
    </xdr:from>
    <xdr:ext cx="736600" cy="259045"/>
    <xdr:sp macro="" textlink="">
      <xdr:nvSpPr>
        <xdr:cNvPr id="214" name="テキスト ボックス 213"/>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91440</xdr:rowOff>
    </xdr:from>
    <xdr:to>
      <xdr:col>15</xdr:col>
      <xdr:colOff>149225</xdr:colOff>
      <xdr:row>55</xdr:row>
      <xdr:rowOff>21590</xdr:rowOff>
    </xdr:to>
    <xdr:sp macro="" textlink="">
      <xdr:nvSpPr>
        <xdr:cNvPr id="215" name="楕円 214"/>
        <xdr:cNvSpPr/>
      </xdr:nvSpPr>
      <xdr:spPr>
        <a:xfrm>
          <a:off x="3048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31767</xdr:rowOff>
    </xdr:from>
    <xdr:ext cx="762000" cy="259045"/>
    <xdr:sp macro="" textlink="">
      <xdr:nvSpPr>
        <xdr:cNvPr id="216" name="テキスト ボックス 215"/>
        <xdr:cNvSpPr txBox="1"/>
      </xdr:nvSpPr>
      <xdr:spPr>
        <a:xfrm>
          <a:off x="2717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148590</xdr:rowOff>
    </xdr:from>
    <xdr:to>
      <xdr:col>11</xdr:col>
      <xdr:colOff>60325</xdr:colOff>
      <xdr:row>54</xdr:row>
      <xdr:rowOff>78740</xdr:rowOff>
    </xdr:to>
    <xdr:sp macro="" textlink="">
      <xdr:nvSpPr>
        <xdr:cNvPr id="217" name="楕円 216"/>
        <xdr:cNvSpPr/>
      </xdr:nvSpPr>
      <xdr:spPr>
        <a:xfrm>
          <a:off x="2159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88917</xdr:rowOff>
    </xdr:from>
    <xdr:ext cx="762000" cy="259045"/>
    <xdr:sp macro="" textlink="">
      <xdr:nvSpPr>
        <xdr:cNvPr id="218" name="テキスト ボックス 217"/>
        <xdr:cNvSpPr txBox="1"/>
      </xdr:nvSpPr>
      <xdr:spPr>
        <a:xfrm>
          <a:off x="1828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xdr:rowOff>
    </xdr:from>
    <xdr:to>
      <xdr:col>6</xdr:col>
      <xdr:colOff>171450</xdr:colOff>
      <xdr:row>54</xdr:row>
      <xdr:rowOff>116840</xdr:rowOff>
    </xdr:to>
    <xdr:sp macro="" textlink="">
      <xdr:nvSpPr>
        <xdr:cNvPr id="219" name="楕円 218"/>
        <xdr:cNvSpPr/>
      </xdr:nvSpPr>
      <xdr:spPr>
        <a:xfrm>
          <a:off x="1270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127017</xdr:rowOff>
    </xdr:from>
    <xdr:ext cx="762000" cy="259045"/>
    <xdr:sp macro="" textlink="">
      <xdr:nvSpPr>
        <xdr:cNvPr id="220" name="テキスト ボックス 219"/>
        <xdr:cNvSpPr txBox="1"/>
      </xdr:nvSpPr>
      <xdr:spPr>
        <a:xfrm>
          <a:off x="939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その他に係る経常収支比率は、年々上昇傾向にあり類似団体内でも高い水準で推移してきたが、平成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年度に下水道事業が公営企業会計の適用になったことにより、繰出金から補助費等に変更したため大幅な減とな</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、物件費の増により若干指標が上昇しているが、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類似団体の平均に近い水準となっている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公共施設適正化基本計画に基づき、公共施設の適正な配置や効率的な管理運営を行うことで、施設の維持管理経費の低減を図っていく。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152400</xdr:rowOff>
    </xdr:from>
    <xdr:to>
      <xdr:col>82</xdr:col>
      <xdr:colOff>107950</xdr:colOff>
      <xdr:row>59</xdr:row>
      <xdr:rowOff>107950</xdr:rowOff>
    </xdr:to>
    <xdr:cxnSp macro="">
      <xdr:nvCxnSpPr>
        <xdr:cNvPr id="248" name="直線コネクタ 247"/>
        <xdr:cNvCxnSpPr/>
      </xdr:nvCxnSpPr>
      <xdr:spPr>
        <a:xfrm flipV="1">
          <a:off x="16510000" y="9067800"/>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80027</xdr:rowOff>
    </xdr:from>
    <xdr:ext cx="762000" cy="259045"/>
    <xdr:sp macro="" textlink="">
      <xdr:nvSpPr>
        <xdr:cNvPr id="249" name="その他最小値テキスト"/>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107950</xdr:rowOff>
    </xdr:from>
    <xdr:to>
      <xdr:col>82</xdr:col>
      <xdr:colOff>196850</xdr:colOff>
      <xdr:row>59</xdr:row>
      <xdr:rowOff>107950</xdr:rowOff>
    </xdr:to>
    <xdr:cxnSp macro="">
      <xdr:nvCxnSpPr>
        <xdr:cNvPr id="250" name="直線コネクタ 249"/>
        <xdr:cNvCxnSpPr/>
      </xdr:nvCxnSpPr>
      <xdr:spPr>
        <a:xfrm>
          <a:off x="16421100" y="1022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67327</xdr:rowOff>
    </xdr:from>
    <xdr:ext cx="762000" cy="259045"/>
    <xdr:sp macro="" textlink="">
      <xdr:nvSpPr>
        <xdr:cNvPr id="251"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152400</xdr:rowOff>
    </xdr:from>
    <xdr:to>
      <xdr:col>82</xdr:col>
      <xdr:colOff>196850</xdr:colOff>
      <xdr:row>52</xdr:row>
      <xdr:rowOff>152400</xdr:rowOff>
    </xdr:to>
    <xdr:cxnSp macro="">
      <xdr:nvCxnSpPr>
        <xdr:cNvPr id="252" name="直線コネクタ 251"/>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50800</xdr:rowOff>
    </xdr:to>
    <xdr:cxnSp macro="">
      <xdr:nvCxnSpPr>
        <xdr:cNvPr id="253" name="直線コネクタ 252"/>
        <xdr:cNvCxnSpPr/>
      </xdr:nvCxnSpPr>
      <xdr:spPr>
        <a:xfrm>
          <a:off x="15671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4"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5" name="フローチャート: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158750</xdr:rowOff>
    </xdr:from>
    <xdr:to>
      <xdr:col>78</xdr:col>
      <xdr:colOff>69850</xdr:colOff>
      <xdr:row>56</xdr:row>
      <xdr:rowOff>12700</xdr:rowOff>
    </xdr:to>
    <xdr:cxnSp macro="">
      <xdr:nvCxnSpPr>
        <xdr:cNvPr id="256" name="直線コネクタ 255"/>
        <xdr:cNvCxnSpPr/>
      </xdr:nvCxnSpPr>
      <xdr:spPr>
        <a:xfrm>
          <a:off x="147828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7" name="フローチャート: 判断 256"/>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8" name="テキスト ボックス 257"/>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158750</xdr:rowOff>
    </xdr:from>
    <xdr:to>
      <xdr:col>73</xdr:col>
      <xdr:colOff>180975</xdr:colOff>
      <xdr:row>61</xdr:row>
      <xdr:rowOff>31750</xdr:rowOff>
    </xdr:to>
    <xdr:cxnSp macro="">
      <xdr:nvCxnSpPr>
        <xdr:cNvPr id="259" name="直線コネクタ 258"/>
        <xdr:cNvCxnSpPr/>
      </xdr:nvCxnSpPr>
      <xdr:spPr>
        <a:xfrm flipV="1">
          <a:off x="13893800" y="9588500"/>
          <a:ext cx="889000" cy="90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146050</xdr:rowOff>
    </xdr:from>
    <xdr:to>
      <xdr:col>74</xdr:col>
      <xdr:colOff>31750</xdr:colOff>
      <xdr:row>56</xdr:row>
      <xdr:rowOff>76200</xdr:rowOff>
    </xdr:to>
    <xdr:sp macro="" textlink="">
      <xdr:nvSpPr>
        <xdr:cNvPr id="260" name="フローチャート: 判断 259"/>
        <xdr:cNvSpPr/>
      </xdr:nvSpPr>
      <xdr:spPr>
        <a:xfrm>
          <a:off x="14732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61" name="テキスト ボックス 260"/>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6350</xdr:rowOff>
    </xdr:from>
    <xdr:to>
      <xdr:col>69</xdr:col>
      <xdr:colOff>92075</xdr:colOff>
      <xdr:row>61</xdr:row>
      <xdr:rowOff>31750</xdr:rowOff>
    </xdr:to>
    <xdr:cxnSp macro="">
      <xdr:nvCxnSpPr>
        <xdr:cNvPr id="262" name="直線コネクタ 261"/>
        <xdr:cNvCxnSpPr/>
      </xdr:nvCxnSpPr>
      <xdr:spPr>
        <a:xfrm>
          <a:off x="13004800" y="1046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63500</xdr:rowOff>
    </xdr:from>
    <xdr:to>
      <xdr:col>69</xdr:col>
      <xdr:colOff>142875</xdr:colOff>
      <xdr:row>56</xdr:row>
      <xdr:rowOff>165100</xdr:rowOff>
    </xdr:to>
    <xdr:sp macro="" textlink="">
      <xdr:nvSpPr>
        <xdr:cNvPr id="263" name="フローチャート: 判断 262"/>
        <xdr:cNvSpPr/>
      </xdr:nvSpPr>
      <xdr:spPr>
        <a:xfrm>
          <a:off x="13843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3827</xdr:rowOff>
    </xdr:from>
    <xdr:ext cx="762000" cy="259045"/>
    <xdr:sp macro="" textlink="">
      <xdr:nvSpPr>
        <xdr:cNvPr id="264" name="テキスト ボックス 263"/>
        <xdr:cNvSpPr txBox="1"/>
      </xdr:nvSpPr>
      <xdr:spPr>
        <a:xfrm>
          <a:off x="13512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65" name="フローチャート: 判断 264"/>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124477</xdr:rowOff>
    </xdr:from>
    <xdr:ext cx="762000" cy="259045"/>
    <xdr:sp macro="" textlink="">
      <xdr:nvSpPr>
        <xdr:cNvPr id="266" name="テキスト ボックス 265"/>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2" name="楕円 271"/>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143527</xdr:rowOff>
    </xdr:from>
    <xdr:ext cx="762000" cy="259045"/>
    <xdr:sp macro="" textlink="">
      <xdr:nvSpPr>
        <xdr:cNvPr id="273" name="その他該当値テキスト"/>
        <xdr:cNvSpPr txBox="1"/>
      </xdr:nvSpPr>
      <xdr:spPr>
        <a:xfrm>
          <a:off x="16598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4" name="楕円 273"/>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5" name="テキスト ボックス 274"/>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107950</xdr:rowOff>
    </xdr:from>
    <xdr:to>
      <xdr:col>74</xdr:col>
      <xdr:colOff>31750</xdr:colOff>
      <xdr:row>56</xdr:row>
      <xdr:rowOff>38100</xdr:rowOff>
    </xdr:to>
    <xdr:sp macro="" textlink="">
      <xdr:nvSpPr>
        <xdr:cNvPr id="276" name="楕円 275"/>
        <xdr:cNvSpPr/>
      </xdr:nvSpPr>
      <xdr:spPr>
        <a:xfrm>
          <a:off x="14732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48277</xdr:rowOff>
    </xdr:from>
    <xdr:ext cx="762000" cy="259045"/>
    <xdr:sp macro="" textlink="">
      <xdr:nvSpPr>
        <xdr:cNvPr id="277" name="テキスト ボックス 276"/>
        <xdr:cNvSpPr txBox="1"/>
      </xdr:nvSpPr>
      <xdr:spPr>
        <a:xfrm>
          <a:off x="14401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152400</xdr:rowOff>
    </xdr:from>
    <xdr:to>
      <xdr:col>69</xdr:col>
      <xdr:colOff>142875</xdr:colOff>
      <xdr:row>61</xdr:row>
      <xdr:rowOff>82550</xdr:rowOff>
    </xdr:to>
    <xdr:sp macro="" textlink="">
      <xdr:nvSpPr>
        <xdr:cNvPr id="278" name="楕円 277"/>
        <xdr:cNvSpPr/>
      </xdr:nvSpPr>
      <xdr:spPr>
        <a:xfrm>
          <a:off x="13843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67327</xdr:rowOff>
    </xdr:from>
    <xdr:ext cx="762000" cy="259045"/>
    <xdr:sp macro="" textlink="">
      <xdr:nvSpPr>
        <xdr:cNvPr id="279" name="テキスト ボックス 278"/>
        <xdr:cNvSpPr txBox="1"/>
      </xdr:nvSpPr>
      <xdr:spPr>
        <a:xfrm>
          <a:off x="13512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127000</xdr:rowOff>
    </xdr:from>
    <xdr:to>
      <xdr:col>65</xdr:col>
      <xdr:colOff>53975</xdr:colOff>
      <xdr:row>61</xdr:row>
      <xdr:rowOff>57150</xdr:rowOff>
    </xdr:to>
    <xdr:sp macro="" textlink="">
      <xdr:nvSpPr>
        <xdr:cNvPr id="280" name="楕円 279"/>
        <xdr:cNvSpPr/>
      </xdr:nvSpPr>
      <xdr:spPr>
        <a:xfrm>
          <a:off x="12954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41927</xdr:rowOff>
    </xdr:from>
    <xdr:ext cx="762000" cy="259045"/>
    <xdr:sp macro="" textlink="">
      <xdr:nvSpPr>
        <xdr:cNvPr id="281" name="テキスト ボックス 280"/>
        <xdr:cNvSpPr txBox="1"/>
      </xdr:nvSpPr>
      <xdr:spPr>
        <a:xfrm>
          <a:off x="12623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年度に下水道事業が公営企業会計の適用となり、繰出金から補助費等に変更されたため大幅な増とな</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り高止まりしていたが、昨年度は、国庫補助の償還金が減となったことにより下落した。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今後は一層、補助金、負担金等の適正化に努めていく。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40</xdr:row>
      <xdr:rowOff>111760</xdr:rowOff>
    </xdr:to>
    <xdr:cxnSp macro="">
      <xdr:nvCxnSpPr>
        <xdr:cNvPr id="308" name="直線コネクタ 307"/>
        <xdr:cNvCxnSpPr/>
      </xdr:nvCxnSpPr>
      <xdr:spPr>
        <a:xfrm flipV="1">
          <a:off x="16510000" y="588010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83837</xdr:rowOff>
    </xdr:from>
    <xdr:ext cx="762000" cy="259045"/>
    <xdr:sp macro="" textlink="">
      <xdr:nvSpPr>
        <xdr:cNvPr id="309" name="補助費等最小値テキスト"/>
        <xdr:cNvSpPr txBox="1"/>
      </xdr:nvSpPr>
      <xdr:spPr>
        <a:xfrm>
          <a:off x="16598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111760</xdr:rowOff>
    </xdr:from>
    <xdr:to>
      <xdr:col>82</xdr:col>
      <xdr:colOff>196850</xdr:colOff>
      <xdr:row>40</xdr:row>
      <xdr:rowOff>111760</xdr:rowOff>
    </xdr:to>
    <xdr:cxnSp macro="">
      <xdr:nvCxnSpPr>
        <xdr:cNvPr id="310" name="直線コネクタ 309"/>
        <xdr:cNvCxnSpPr/>
      </xdr:nvCxnSpPr>
      <xdr:spPr>
        <a:xfrm>
          <a:off x="16421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1"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2" name="直線コネクタ 311"/>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73660</xdr:rowOff>
    </xdr:from>
    <xdr:to>
      <xdr:col>82</xdr:col>
      <xdr:colOff>107950</xdr:colOff>
      <xdr:row>40</xdr:row>
      <xdr:rowOff>142240</xdr:rowOff>
    </xdr:to>
    <xdr:cxnSp macro="">
      <xdr:nvCxnSpPr>
        <xdr:cNvPr id="313" name="直線コネクタ 312"/>
        <xdr:cNvCxnSpPr/>
      </xdr:nvCxnSpPr>
      <xdr:spPr>
        <a:xfrm flipV="1">
          <a:off x="15671800" y="69316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127017</xdr:rowOff>
    </xdr:from>
    <xdr:ext cx="762000" cy="259045"/>
    <xdr:sp macro="" textlink="">
      <xdr:nvSpPr>
        <xdr:cNvPr id="314" name="補助費等平均値テキスト"/>
        <xdr:cNvSpPr txBox="1"/>
      </xdr:nvSpPr>
      <xdr:spPr>
        <a:xfrm>
          <a:off x="16598900" y="629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5" name="フローチャート: 判断 314"/>
        <xdr:cNvSpPr/>
      </xdr:nvSpPr>
      <xdr:spPr>
        <a:xfrm>
          <a:off x="16459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142240</xdr:rowOff>
    </xdr:from>
    <xdr:to>
      <xdr:col>78</xdr:col>
      <xdr:colOff>69850</xdr:colOff>
      <xdr:row>40</xdr:row>
      <xdr:rowOff>165100</xdr:rowOff>
    </xdr:to>
    <xdr:cxnSp macro="">
      <xdr:nvCxnSpPr>
        <xdr:cNvPr id="316" name="直線コネクタ 315"/>
        <xdr:cNvCxnSpPr/>
      </xdr:nvCxnSpPr>
      <xdr:spPr>
        <a:xfrm flipV="1">
          <a:off x="14782800" y="7000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7" name="フローチャート: 判断 316"/>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5097</xdr:rowOff>
    </xdr:from>
    <xdr:ext cx="736600" cy="259045"/>
    <xdr:sp macro="" textlink="">
      <xdr:nvSpPr>
        <xdr:cNvPr id="318" name="テキスト ボックス 317"/>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40</xdr:row>
      <xdr:rowOff>165100</xdr:rowOff>
    </xdr:to>
    <xdr:cxnSp macro="">
      <xdr:nvCxnSpPr>
        <xdr:cNvPr id="319" name="直線コネクタ 318"/>
        <xdr:cNvCxnSpPr/>
      </xdr:nvCxnSpPr>
      <xdr:spPr>
        <a:xfrm>
          <a:off x="13893800" y="655066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0" name="フローチャート: 判断 319"/>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12717</xdr:rowOff>
    </xdr:from>
    <xdr:ext cx="762000" cy="259045"/>
    <xdr:sp macro="" textlink="">
      <xdr:nvSpPr>
        <xdr:cNvPr id="321" name="テキスト ボックス 320"/>
        <xdr:cNvSpPr txBox="1"/>
      </xdr:nvSpPr>
      <xdr:spPr>
        <a:xfrm>
          <a:off x="14401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38</xdr:row>
      <xdr:rowOff>88900</xdr:rowOff>
    </xdr:to>
    <xdr:cxnSp macro="">
      <xdr:nvCxnSpPr>
        <xdr:cNvPr id="322" name="直線コネクタ 321"/>
        <xdr:cNvCxnSpPr/>
      </xdr:nvCxnSpPr>
      <xdr:spPr>
        <a:xfrm flipV="1">
          <a:off x="13004800" y="6550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5" name="フローチャート: 判断 32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6" name="テキスト ボックス 325"/>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22860</xdr:rowOff>
    </xdr:from>
    <xdr:to>
      <xdr:col>82</xdr:col>
      <xdr:colOff>158750</xdr:colOff>
      <xdr:row>40</xdr:row>
      <xdr:rowOff>124460</xdr:rowOff>
    </xdr:to>
    <xdr:sp macro="" textlink="">
      <xdr:nvSpPr>
        <xdr:cNvPr id="332" name="楕円 331"/>
        <xdr:cNvSpPr/>
      </xdr:nvSpPr>
      <xdr:spPr>
        <a:xfrm>
          <a:off x="164592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102887</xdr:rowOff>
    </xdr:from>
    <xdr:ext cx="762000" cy="259045"/>
    <xdr:sp macro="" textlink="">
      <xdr:nvSpPr>
        <xdr:cNvPr id="333" name="補助費等該当値テキスト"/>
        <xdr:cNvSpPr txBox="1"/>
      </xdr:nvSpPr>
      <xdr:spPr>
        <a:xfrm>
          <a:off x="16598900" y="678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91440</xdr:rowOff>
    </xdr:from>
    <xdr:to>
      <xdr:col>78</xdr:col>
      <xdr:colOff>120650</xdr:colOff>
      <xdr:row>41</xdr:row>
      <xdr:rowOff>21590</xdr:rowOff>
    </xdr:to>
    <xdr:sp macro="" textlink="">
      <xdr:nvSpPr>
        <xdr:cNvPr id="334" name="楕円 333"/>
        <xdr:cNvSpPr/>
      </xdr:nvSpPr>
      <xdr:spPr>
        <a:xfrm>
          <a:off x="15621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6367</xdr:rowOff>
    </xdr:from>
    <xdr:ext cx="736600" cy="259045"/>
    <xdr:sp macro="" textlink="">
      <xdr:nvSpPr>
        <xdr:cNvPr id="335" name="テキスト ボックス 334"/>
        <xdr:cNvSpPr txBox="1"/>
      </xdr:nvSpPr>
      <xdr:spPr>
        <a:xfrm>
          <a:off x="15290800" y="703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114300</xdr:rowOff>
    </xdr:from>
    <xdr:to>
      <xdr:col>74</xdr:col>
      <xdr:colOff>31750</xdr:colOff>
      <xdr:row>41</xdr:row>
      <xdr:rowOff>44450</xdr:rowOff>
    </xdr:to>
    <xdr:sp macro="" textlink="">
      <xdr:nvSpPr>
        <xdr:cNvPr id="336" name="楕円 335"/>
        <xdr:cNvSpPr/>
      </xdr:nvSpPr>
      <xdr:spPr>
        <a:xfrm>
          <a:off x="14732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29227</xdr:rowOff>
    </xdr:from>
    <xdr:ext cx="762000" cy="259045"/>
    <xdr:sp macro="" textlink="">
      <xdr:nvSpPr>
        <xdr:cNvPr id="337" name="テキスト ボックス 336"/>
        <xdr:cNvSpPr txBox="1"/>
      </xdr:nvSpPr>
      <xdr:spPr>
        <a:xfrm>
          <a:off x="14401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38" name="楕円 337"/>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39" name="テキスト ボックス 338"/>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38100</xdr:rowOff>
    </xdr:from>
    <xdr:to>
      <xdr:col>65</xdr:col>
      <xdr:colOff>53975</xdr:colOff>
      <xdr:row>38</xdr:row>
      <xdr:rowOff>139700</xdr:rowOff>
    </xdr:to>
    <xdr:sp macro="" textlink="">
      <xdr:nvSpPr>
        <xdr:cNvPr id="340" name="楕円 339"/>
        <xdr:cNvSpPr/>
      </xdr:nvSpPr>
      <xdr:spPr>
        <a:xfrm>
          <a:off x="12954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124477</xdr:rowOff>
    </xdr:from>
    <xdr:ext cx="762000" cy="259045"/>
    <xdr:sp macro="" textlink="">
      <xdr:nvSpPr>
        <xdr:cNvPr id="341" name="テキスト ボックス 340"/>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地方債現在高が減少したことにより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指標は下落したが、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合併特例債を活用した大型事業にかかる償還の本格化により、高止まりしている。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、再開発事業等の大型事業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の借入、償還が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控えていることから、一時的な公債費の増が見込まれ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るため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、行財政改革推進計画に基づき、繰上償還や市債発行額の抑制を行っていく。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81</xdr:row>
      <xdr:rowOff>58964</xdr:rowOff>
    </xdr:to>
    <xdr:cxnSp macro="">
      <xdr:nvCxnSpPr>
        <xdr:cNvPr id="371" name="直線コネクタ 370"/>
        <xdr:cNvCxnSpPr/>
      </xdr:nvCxnSpPr>
      <xdr:spPr>
        <a:xfrm flipV="1">
          <a:off x="4826000" y="12531272"/>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31041</xdr:rowOff>
    </xdr:from>
    <xdr:ext cx="762000" cy="259045"/>
    <xdr:sp macro="" textlink="">
      <xdr:nvSpPr>
        <xdr:cNvPr id="372"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58964</xdr:rowOff>
    </xdr:from>
    <xdr:to>
      <xdr:col>24</xdr:col>
      <xdr:colOff>114300</xdr:colOff>
      <xdr:row>81</xdr:row>
      <xdr:rowOff>58964</xdr:rowOff>
    </xdr:to>
    <xdr:cxnSp macro="">
      <xdr:nvCxnSpPr>
        <xdr:cNvPr id="373" name="直線コネクタ 372"/>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4"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5" name="直線コネクタ 374"/>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26307</xdr:rowOff>
    </xdr:from>
    <xdr:to>
      <xdr:col>24</xdr:col>
      <xdr:colOff>25400</xdr:colOff>
      <xdr:row>81</xdr:row>
      <xdr:rowOff>48079</xdr:rowOff>
    </xdr:to>
    <xdr:cxnSp macro="">
      <xdr:nvCxnSpPr>
        <xdr:cNvPr id="376" name="直線コネクタ 375"/>
        <xdr:cNvCxnSpPr/>
      </xdr:nvCxnSpPr>
      <xdr:spPr>
        <a:xfrm flipV="1">
          <a:off x="3987800" y="139137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90006</xdr:rowOff>
    </xdr:from>
    <xdr:ext cx="762000" cy="259045"/>
    <xdr:sp macro="" textlink="">
      <xdr:nvSpPr>
        <xdr:cNvPr id="377"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78" name="フローチャート: 判断 377"/>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37193</xdr:rowOff>
    </xdr:from>
    <xdr:to>
      <xdr:col>19</xdr:col>
      <xdr:colOff>187325</xdr:colOff>
      <xdr:row>81</xdr:row>
      <xdr:rowOff>48079</xdr:rowOff>
    </xdr:to>
    <xdr:cxnSp macro="">
      <xdr:nvCxnSpPr>
        <xdr:cNvPr id="379" name="直線コネクタ 378"/>
        <xdr:cNvCxnSpPr/>
      </xdr:nvCxnSpPr>
      <xdr:spPr>
        <a:xfrm>
          <a:off x="3098800" y="139246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80" name="フローチャート: 判断 379"/>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13806</xdr:rowOff>
    </xdr:from>
    <xdr:ext cx="736600" cy="259045"/>
    <xdr:sp macro="" textlink="">
      <xdr:nvSpPr>
        <xdr:cNvPr id="381" name="テキスト ボックス 380"/>
        <xdr:cNvSpPr txBox="1"/>
      </xdr:nvSpPr>
      <xdr:spPr>
        <a:xfrm>
          <a:off x="3606800" y="1304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37193</xdr:rowOff>
    </xdr:from>
    <xdr:to>
      <xdr:col>15</xdr:col>
      <xdr:colOff>98425</xdr:colOff>
      <xdr:row>81</xdr:row>
      <xdr:rowOff>58964</xdr:rowOff>
    </xdr:to>
    <xdr:cxnSp macro="">
      <xdr:nvCxnSpPr>
        <xdr:cNvPr id="382" name="直線コネクタ 381"/>
        <xdr:cNvCxnSpPr/>
      </xdr:nvCxnSpPr>
      <xdr:spPr>
        <a:xfrm flipV="1">
          <a:off x="2209800" y="13924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3" name="フローチャート: 判断 382"/>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84" name="テキスト ボックス 383"/>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26307</xdr:rowOff>
    </xdr:from>
    <xdr:to>
      <xdr:col>11</xdr:col>
      <xdr:colOff>9525</xdr:colOff>
      <xdr:row>81</xdr:row>
      <xdr:rowOff>58964</xdr:rowOff>
    </xdr:to>
    <xdr:cxnSp macro="">
      <xdr:nvCxnSpPr>
        <xdr:cNvPr id="385" name="直線コネクタ 384"/>
        <xdr:cNvCxnSpPr/>
      </xdr:nvCxnSpPr>
      <xdr:spPr>
        <a:xfrm>
          <a:off x="1320800" y="13913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6" name="フローチャート: 判断 385"/>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7" name="テキスト ボックス 386"/>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8" name="フローチャート: 判断 387"/>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89" name="テキスト ボックス 388"/>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146957</xdr:rowOff>
    </xdr:from>
    <xdr:to>
      <xdr:col>24</xdr:col>
      <xdr:colOff>76200</xdr:colOff>
      <xdr:row>81</xdr:row>
      <xdr:rowOff>77107</xdr:rowOff>
    </xdr:to>
    <xdr:sp macro="" textlink="">
      <xdr:nvSpPr>
        <xdr:cNvPr id="395" name="楕円 394"/>
        <xdr:cNvSpPr/>
      </xdr:nvSpPr>
      <xdr:spPr>
        <a:xfrm>
          <a:off x="4775200" y="138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55534</xdr:rowOff>
    </xdr:from>
    <xdr:ext cx="762000" cy="259045"/>
    <xdr:sp macro="" textlink="">
      <xdr:nvSpPr>
        <xdr:cNvPr id="396" name="公債費該当値テキスト"/>
        <xdr:cNvSpPr txBox="1"/>
      </xdr:nvSpPr>
      <xdr:spPr>
        <a:xfrm>
          <a:off x="49149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168729</xdr:rowOff>
    </xdr:from>
    <xdr:to>
      <xdr:col>20</xdr:col>
      <xdr:colOff>38100</xdr:colOff>
      <xdr:row>81</xdr:row>
      <xdr:rowOff>98879</xdr:rowOff>
    </xdr:to>
    <xdr:sp macro="" textlink="">
      <xdr:nvSpPr>
        <xdr:cNvPr id="397" name="楕円 396"/>
        <xdr:cNvSpPr/>
      </xdr:nvSpPr>
      <xdr:spPr>
        <a:xfrm>
          <a:off x="39370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83656</xdr:rowOff>
    </xdr:from>
    <xdr:ext cx="736600" cy="259045"/>
    <xdr:sp macro="" textlink="">
      <xdr:nvSpPr>
        <xdr:cNvPr id="398" name="テキスト ボックス 397"/>
        <xdr:cNvSpPr txBox="1"/>
      </xdr:nvSpPr>
      <xdr:spPr>
        <a:xfrm>
          <a:off x="3606800" y="13971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157843</xdr:rowOff>
    </xdr:from>
    <xdr:to>
      <xdr:col>15</xdr:col>
      <xdr:colOff>149225</xdr:colOff>
      <xdr:row>81</xdr:row>
      <xdr:rowOff>87993</xdr:rowOff>
    </xdr:to>
    <xdr:sp macro="" textlink="">
      <xdr:nvSpPr>
        <xdr:cNvPr id="399" name="楕円 398"/>
        <xdr:cNvSpPr/>
      </xdr:nvSpPr>
      <xdr:spPr>
        <a:xfrm>
          <a:off x="3048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72770</xdr:rowOff>
    </xdr:from>
    <xdr:ext cx="762000" cy="259045"/>
    <xdr:sp macro="" textlink="">
      <xdr:nvSpPr>
        <xdr:cNvPr id="400" name="テキスト ボックス 399"/>
        <xdr:cNvSpPr txBox="1"/>
      </xdr:nvSpPr>
      <xdr:spPr>
        <a:xfrm>
          <a:off x="2717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8164</xdr:rowOff>
    </xdr:from>
    <xdr:to>
      <xdr:col>11</xdr:col>
      <xdr:colOff>60325</xdr:colOff>
      <xdr:row>81</xdr:row>
      <xdr:rowOff>109764</xdr:rowOff>
    </xdr:to>
    <xdr:sp macro="" textlink="">
      <xdr:nvSpPr>
        <xdr:cNvPr id="401" name="楕円 400"/>
        <xdr:cNvSpPr/>
      </xdr:nvSpPr>
      <xdr:spPr>
        <a:xfrm>
          <a:off x="2159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94541</xdr:rowOff>
    </xdr:from>
    <xdr:ext cx="762000" cy="259045"/>
    <xdr:sp macro="" textlink="">
      <xdr:nvSpPr>
        <xdr:cNvPr id="402" name="テキスト ボックス 401"/>
        <xdr:cNvSpPr txBox="1"/>
      </xdr:nvSpPr>
      <xdr:spPr>
        <a:xfrm>
          <a:off x="1828800" y="139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146957</xdr:rowOff>
    </xdr:from>
    <xdr:to>
      <xdr:col>6</xdr:col>
      <xdr:colOff>171450</xdr:colOff>
      <xdr:row>81</xdr:row>
      <xdr:rowOff>77107</xdr:rowOff>
    </xdr:to>
    <xdr:sp macro="" textlink="">
      <xdr:nvSpPr>
        <xdr:cNvPr id="403" name="楕円 402"/>
        <xdr:cNvSpPr/>
      </xdr:nvSpPr>
      <xdr:spPr>
        <a:xfrm>
          <a:off x="1270000" y="138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61884</xdr:rowOff>
    </xdr:from>
    <xdr:ext cx="762000" cy="259045"/>
    <xdr:sp macro="" textlink="">
      <xdr:nvSpPr>
        <xdr:cNvPr id="404" name="テキスト ボックス 403"/>
        <xdr:cNvSpPr txBox="1"/>
      </xdr:nvSpPr>
      <xdr:spPr>
        <a:xfrm>
          <a:off x="939800" y="1394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公債費以外に係る経常収支比率は、類似団体の平均より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ポイント下回っているものの、近年は増加傾向にある。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今後も行財政改革推進計画に基づき、経常経費の削減に努めていく。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54610</xdr:rowOff>
    </xdr:from>
    <xdr:to>
      <xdr:col>82</xdr:col>
      <xdr:colOff>107950</xdr:colOff>
      <xdr:row>80</xdr:row>
      <xdr:rowOff>134620</xdr:rowOff>
    </xdr:to>
    <xdr:cxnSp macro="">
      <xdr:nvCxnSpPr>
        <xdr:cNvPr id="432" name="直線コネクタ 431"/>
        <xdr:cNvCxnSpPr/>
      </xdr:nvCxnSpPr>
      <xdr:spPr>
        <a:xfrm flipV="1">
          <a:off x="16510000" y="125704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33" name="公債費以外最小値テキスト"/>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34" name="直線コネクタ 433"/>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140987</xdr:rowOff>
    </xdr:from>
    <xdr:ext cx="762000" cy="259045"/>
    <xdr:sp macro="" textlink="">
      <xdr:nvSpPr>
        <xdr:cNvPr id="435" name="公債費以外最大値テキスト"/>
        <xdr:cNvSpPr txBox="1"/>
      </xdr:nvSpPr>
      <xdr:spPr>
        <a:xfrm>
          <a:off x="165989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54610</xdr:rowOff>
    </xdr:from>
    <xdr:to>
      <xdr:col>82</xdr:col>
      <xdr:colOff>196850</xdr:colOff>
      <xdr:row>73</xdr:row>
      <xdr:rowOff>54610</xdr:rowOff>
    </xdr:to>
    <xdr:cxnSp macro="">
      <xdr:nvCxnSpPr>
        <xdr:cNvPr id="436" name="直線コネクタ 435"/>
        <xdr:cNvCxnSpPr/>
      </xdr:nvCxnSpPr>
      <xdr:spPr>
        <a:xfrm>
          <a:off x="16421100" y="1257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66040</xdr:rowOff>
    </xdr:from>
    <xdr:to>
      <xdr:col>82</xdr:col>
      <xdr:colOff>107950</xdr:colOff>
      <xdr:row>75</xdr:row>
      <xdr:rowOff>1270</xdr:rowOff>
    </xdr:to>
    <xdr:cxnSp macro="">
      <xdr:nvCxnSpPr>
        <xdr:cNvPr id="437" name="直線コネクタ 436"/>
        <xdr:cNvCxnSpPr/>
      </xdr:nvCxnSpPr>
      <xdr:spPr>
        <a:xfrm>
          <a:off x="15671800" y="127533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38" name="公債費以外平均値テキスト"/>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39" name="フローチャート: 判断 438"/>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161290</xdr:rowOff>
    </xdr:from>
    <xdr:to>
      <xdr:col>78</xdr:col>
      <xdr:colOff>69850</xdr:colOff>
      <xdr:row>74</xdr:row>
      <xdr:rowOff>66040</xdr:rowOff>
    </xdr:to>
    <xdr:cxnSp macro="">
      <xdr:nvCxnSpPr>
        <xdr:cNvPr id="440" name="直線コネクタ 439"/>
        <xdr:cNvCxnSpPr/>
      </xdr:nvCxnSpPr>
      <xdr:spPr>
        <a:xfrm>
          <a:off x="14782800" y="12677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129540</xdr:rowOff>
    </xdr:from>
    <xdr:to>
      <xdr:col>78</xdr:col>
      <xdr:colOff>120650</xdr:colOff>
      <xdr:row>75</xdr:row>
      <xdr:rowOff>59690</xdr:rowOff>
    </xdr:to>
    <xdr:sp macro="" textlink="">
      <xdr:nvSpPr>
        <xdr:cNvPr id="441" name="フローチャート: 判断 440"/>
        <xdr:cNvSpPr/>
      </xdr:nvSpPr>
      <xdr:spPr>
        <a:xfrm>
          <a:off x="15621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44467</xdr:rowOff>
    </xdr:from>
    <xdr:ext cx="736600" cy="259045"/>
    <xdr:sp macro="" textlink="">
      <xdr:nvSpPr>
        <xdr:cNvPr id="442" name="テキスト ボックス 441"/>
        <xdr:cNvSpPr txBox="1"/>
      </xdr:nvSpPr>
      <xdr:spPr>
        <a:xfrm>
          <a:off x="15290800" y="1290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153670</xdr:rowOff>
    </xdr:from>
    <xdr:to>
      <xdr:col>73</xdr:col>
      <xdr:colOff>180975</xdr:colOff>
      <xdr:row>73</xdr:row>
      <xdr:rowOff>161290</xdr:rowOff>
    </xdr:to>
    <xdr:cxnSp macro="">
      <xdr:nvCxnSpPr>
        <xdr:cNvPr id="443" name="直線コネクタ 442"/>
        <xdr:cNvCxnSpPr/>
      </xdr:nvCxnSpPr>
      <xdr:spPr>
        <a:xfrm>
          <a:off x="13893800" y="12669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53340</xdr:rowOff>
    </xdr:from>
    <xdr:to>
      <xdr:col>74</xdr:col>
      <xdr:colOff>31750</xdr:colOff>
      <xdr:row>74</xdr:row>
      <xdr:rowOff>154940</xdr:rowOff>
    </xdr:to>
    <xdr:sp macro="" textlink="">
      <xdr:nvSpPr>
        <xdr:cNvPr id="444" name="フローチャート: 判断 443"/>
        <xdr:cNvSpPr/>
      </xdr:nvSpPr>
      <xdr:spPr>
        <a:xfrm>
          <a:off x="14732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139717</xdr:rowOff>
    </xdr:from>
    <xdr:ext cx="762000" cy="259045"/>
    <xdr:sp macro="" textlink="">
      <xdr:nvSpPr>
        <xdr:cNvPr id="445" name="テキスト ボックス 444"/>
        <xdr:cNvSpPr txBox="1"/>
      </xdr:nvSpPr>
      <xdr:spPr>
        <a:xfrm>
          <a:off x="144018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77470</xdr:rowOff>
    </xdr:from>
    <xdr:to>
      <xdr:col>69</xdr:col>
      <xdr:colOff>92075</xdr:colOff>
      <xdr:row>73</xdr:row>
      <xdr:rowOff>153670</xdr:rowOff>
    </xdr:to>
    <xdr:cxnSp macro="">
      <xdr:nvCxnSpPr>
        <xdr:cNvPr id="446" name="直線コネクタ 445"/>
        <xdr:cNvCxnSpPr/>
      </xdr:nvCxnSpPr>
      <xdr:spPr>
        <a:xfrm>
          <a:off x="13004800" y="12593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22860</xdr:rowOff>
    </xdr:from>
    <xdr:to>
      <xdr:col>69</xdr:col>
      <xdr:colOff>142875</xdr:colOff>
      <xdr:row>74</xdr:row>
      <xdr:rowOff>124460</xdr:rowOff>
    </xdr:to>
    <xdr:sp macro="" textlink="">
      <xdr:nvSpPr>
        <xdr:cNvPr id="447" name="フローチャート: 判断 446"/>
        <xdr:cNvSpPr/>
      </xdr:nvSpPr>
      <xdr:spPr>
        <a:xfrm>
          <a:off x="13843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109237</xdr:rowOff>
    </xdr:from>
    <xdr:ext cx="762000" cy="259045"/>
    <xdr:sp macro="" textlink="">
      <xdr:nvSpPr>
        <xdr:cNvPr id="448" name="テキスト ボックス 447"/>
        <xdr:cNvSpPr txBox="1"/>
      </xdr:nvSpPr>
      <xdr:spPr>
        <a:xfrm>
          <a:off x="13512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49" name="フローチャート: 判断 448"/>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93997</xdr:rowOff>
    </xdr:from>
    <xdr:ext cx="762000" cy="259045"/>
    <xdr:sp macro="" textlink="">
      <xdr:nvSpPr>
        <xdr:cNvPr id="450" name="テキスト ボックス 449"/>
        <xdr:cNvSpPr txBox="1"/>
      </xdr:nvSpPr>
      <xdr:spPr>
        <a:xfrm>
          <a:off x="12623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121920</xdr:rowOff>
    </xdr:from>
    <xdr:to>
      <xdr:col>82</xdr:col>
      <xdr:colOff>158750</xdr:colOff>
      <xdr:row>75</xdr:row>
      <xdr:rowOff>52070</xdr:rowOff>
    </xdr:to>
    <xdr:sp macro="" textlink="">
      <xdr:nvSpPr>
        <xdr:cNvPr id="456" name="楕円 455"/>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138447</xdr:rowOff>
    </xdr:from>
    <xdr:ext cx="762000" cy="259045"/>
    <xdr:sp macro="" textlink="">
      <xdr:nvSpPr>
        <xdr:cNvPr id="457" name="公債費以外該当値テキスト"/>
        <xdr:cNvSpPr txBox="1"/>
      </xdr:nvSpPr>
      <xdr:spPr>
        <a:xfrm>
          <a:off x="16598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15240</xdr:rowOff>
    </xdr:from>
    <xdr:to>
      <xdr:col>78</xdr:col>
      <xdr:colOff>120650</xdr:colOff>
      <xdr:row>74</xdr:row>
      <xdr:rowOff>116840</xdr:rowOff>
    </xdr:to>
    <xdr:sp macro="" textlink="">
      <xdr:nvSpPr>
        <xdr:cNvPr id="458" name="楕円 457"/>
        <xdr:cNvSpPr/>
      </xdr:nvSpPr>
      <xdr:spPr>
        <a:xfrm>
          <a:off x="15621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127017</xdr:rowOff>
    </xdr:from>
    <xdr:ext cx="736600" cy="259045"/>
    <xdr:sp macro="" textlink="">
      <xdr:nvSpPr>
        <xdr:cNvPr id="459" name="テキスト ボックス 458"/>
        <xdr:cNvSpPr txBox="1"/>
      </xdr:nvSpPr>
      <xdr:spPr>
        <a:xfrm>
          <a:off x="15290800" y="124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110490</xdr:rowOff>
    </xdr:from>
    <xdr:to>
      <xdr:col>74</xdr:col>
      <xdr:colOff>31750</xdr:colOff>
      <xdr:row>74</xdr:row>
      <xdr:rowOff>40640</xdr:rowOff>
    </xdr:to>
    <xdr:sp macro="" textlink="">
      <xdr:nvSpPr>
        <xdr:cNvPr id="460" name="楕円 459"/>
        <xdr:cNvSpPr/>
      </xdr:nvSpPr>
      <xdr:spPr>
        <a:xfrm>
          <a:off x="14732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50817</xdr:rowOff>
    </xdr:from>
    <xdr:ext cx="762000" cy="259045"/>
    <xdr:sp macro="" textlink="">
      <xdr:nvSpPr>
        <xdr:cNvPr id="461" name="テキスト ボックス 460"/>
        <xdr:cNvSpPr txBox="1"/>
      </xdr:nvSpPr>
      <xdr:spPr>
        <a:xfrm>
          <a:off x="14401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102870</xdr:rowOff>
    </xdr:from>
    <xdr:to>
      <xdr:col>69</xdr:col>
      <xdr:colOff>142875</xdr:colOff>
      <xdr:row>74</xdr:row>
      <xdr:rowOff>33020</xdr:rowOff>
    </xdr:to>
    <xdr:sp macro="" textlink="">
      <xdr:nvSpPr>
        <xdr:cNvPr id="462" name="楕円 461"/>
        <xdr:cNvSpPr/>
      </xdr:nvSpPr>
      <xdr:spPr>
        <a:xfrm>
          <a:off x="13843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43197</xdr:rowOff>
    </xdr:from>
    <xdr:ext cx="762000" cy="259045"/>
    <xdr:sp macro="" textlink="">
      <xdr:nvSpPr>
        <xdr:cNvPr id="463" name="テキスト ボックス 462"/>
        <xdr:cNvSpPr txBox="1"/>
      </xdr:nvSpPr>
      <xdr:spPr>
        <a:xfrm>
          <a:off x="13512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26670</xdr:rowOff>
    </xdr:from>
    <xdr:to>
      <xdr:col>65</xdr:col>
      <xdr:colOff>53975</xdr:colOff>
      <xdr:row>73</xdr:row>
      <xdr:rowOff>128270</xdr:rowOff>
    </xdr:to>
    <xdr:sp macro="" textlink="">
      <xdr:nvSpPr>
        <xdr:cNvPr id="464" name="楕円 463"/>
        <xdr:cNvSpPr/>
      </xdr:nvSpPr>
      <xdr:spPr>
        <a:xfrm>
          <a:off x="12954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138447</xdr:rowOff>
    </xdr:from>
    <xdr:ext cx="762000" cy="259045"/>
    <xdr:sp macro="" textlink="">
      <xdr:nvSpPr>
        <xdr:cNvPr id="465" name="テキスト ボックス 464"/>
        <xdr:cNvSpPr txBox="1"/>
      </xdr:nvSpPr>
      <xdr:spPr>
        <a:xfrm>
          <a:off x="12623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2293</xdr:rowOff>
    </xdr:from>
    <xdr:to>
      <xdr:col>29</xdr:col>
      <xdr:colOff>127000</xdr:colOff>
      <xdr:row>19</xdr:row>
      <xdr:rowOff>124235</xdr:rowOff>
    </xdr:to>
    <xdr:cxnSp macro="">
      <xdr:nvCxnSpPr>
        <xdr:cNvPr id="47" name="直線コネクタ 46"/>
        <xdr:cNvCxnSpPr/>
      </xdr:nvCxnSpPr>
      <xdr:spPr bwMode="auto">
        <a:xfrm flipV="1">
          <a:off x="5651500" y="2107318"/>
          <a:ext cx="0" cy="1322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96312</xdr:rowOff>
    </xdr:from>
    <xdr:ext cx="762000" cy="259045"/>
    <xdr:sp macro="" textlink="">
      <xdr:nvSpPr>
        <xdr:cNvPr id="48" name="人口1人当たり決算額の推移最小値テキスト130"/>
        <xdr:cNvSpPr txBox="1"/>
      </xdr:nvSpPr>
      <xdr:spPr>
        <a:xfrm>
          <a:off x="5740400" y="340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124235</xdr:rowOff>
    </xdr:from>
    <xdr:to>
      <xdr:col>30</xdr:col>
      <xdr:colOff>25400</xdr:colOff>
      <xdr:row>19</xdr:row>
      <xdr:rowOff>124235</xdr:rowOff>
    </xdr:to>
    <xdr:cxnSp macro="">
      <xdr:nvCxnSpPr>
        <xdr:cNvPr id="49" name="直線コネクタ 48"/>
        <xdr:cNvCxnSpPr/>
      </xdr:nvCxnSpPr>
      <xdr:spPr bwMode="auto">
        <a:xfrm>
          <a:off x="5562600" y="3429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88670</xdr:rowOff>
    </xdr:from>
    <xdr:ext cx="762000" cy="259045"/>
    <xdr:sp macro="" textlink="">
      <xdr:nvSpPr>
        <xdr:cNvPr id="50" name="人口1人当たり決算額の推移最大値テキスト130"/>
        <xdr:cNvSpPr txBox="1"/>
      </xdr:nvSpPr>
      <xdr:spPr>
        <a:xfrm>
          <a:off x="5740400" y="185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2293</xdr:rowOff>
    </xdr:from>
    <xdr:to>
      <xdr:col>30</xdr:col>
      <xdr:colOff>25400</xdr:colOff>
      <xdr:row>12</xdr:row>
      <xdr:rowOff>2293</xdr:rowOff>
    </xdr:to>
    <xdr:cxnSp macro="">
      <xdr:nvCxnSpPr>
        <xdr:cNvPr id="51" name="直線コネクタ 50"/>
        <xdr:cNvCxnSpPr/>
      </xdr:nvCxnSpPr>
      <xdr:spPr bwMode="auto">
        <a:xfrm>
          <a:off x="5562600" y="210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74237</xdr:rowOff>
    </xdr:from>
    <xdr:to>
      <xdr:col>29</xdr:col>
      <xdr:colOff>127000</xdr:colOff>
      <xdr:row>15</xdr:row>
      <xdr:rowOff>13723</xdr:rowOff>
    </xdr:to>
    <xdr:cxnSp macro="">
      <xdr:nvCxnSpPr>
        <xdr:cNvPr id="52" name="直線コネクタ 51"/>
        <xdr:cNvCxnSpPr/>
      </xdr:nvCxnSpPr>
      <xdr:spPr bwMode="auto">
        <a:xfrm flipV="1">
          <a:off x="5003800" y="2522162"/>
          <a:ext cx="647700" cy="110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76765</xdr:rowOff>
    </xdr:from>
    <xdr:ext cx="762000" cy="259045"/>
    <xdr:sp macro="" textlink="">
      <xdr:nvSpPr>
        <xdr:cNvPr id="53" name="人口1人当たり決算額の推移平均値テキスト130"/>
        <xdr:cNvSpPr txBox="1"/>
      </xdr:nvSpPr>
      <xdr:spPr>
        <a:xfrm>
          <a:off x="5740400" y="269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104688</xdr:rowOff>
    </xdr:from>
    <xdr:to>
      <xdr:col>29</xdr:col>
      <xdr:colOff>177800</xdr:colOff>
      <xdr:row>16</xdr:row>
      <xdr:rowOff>34838</xdr:rowOff>
    </xdr:to>
    <xdr:sp macro="" textlink="">
      <xdr:nvSpPr>
        <xdr:cNvPr id="54" name="フローチャート: 判断 53"/>
        <xdr:cNvSpPr/>
      </xdr:nvSpPr>
      <xdr:spPr bwMode="auto">
        <a:xfrm>
          <a:off x="56007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13723</xdr:rowOff>
    </xdr:from>
    <xdr:to>
      <xdr:col>26</xdr:col>
      <xdr:colOff>50800</xdr:colOff>
      <xdr:row>15</xdr:row>
      <xdr:rowOff>101408</xdr:rowOff>
    </xdr:to>
    <xdr:cxnSp macro="">
      <xdr:nvCxnSpPr>
        <xdr:cNvPr id="55" name="直線コネクタ 54"/>
        <xdr:cNvCxnSpPr/>
      </xdr:nvCxnSpPr>
      <xdr:spPr bwMode="auto">
        <a:xfrm flipV="1">
          <a:off x="4305300" y="2633098"/>
          <a:ext cx="698500" cy="87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156253</xdr:rowOff>
    </xdr:from>
    <xdr:to>
      <xdr:col>26</xdr:col>
      <xdr:colOff>101600</xdr:colOff>
      <xdr:row>16</xdr:row>
      <xdr:rowOff>86403</xdr:rowOff>
    </xdr:to>
    <xdr:sp macro="" textlink="">
      <xdr:nvSpPr>
        <xdr:cNvPr id="56" name="フローチャート: 判断 55"/>
        <xdr:cNvSpPr/>
      </xdr:nvSpPr>
      <xdr:spPr bwMode="auto">
        <a:xfrm>
          <a:off x="49530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71180</xdr:rowOff>
    </xdr:from>
    <xdr:ext cx="736600" cy="259045"/>
    <xdr:sp macro="" textlink="">
      <xdr:nvSpPr>
        <xdr:cNvPr id="57" name="テキスト ボックス 56"/>
        <xdr:cNvSpPr txBox="1"/>
      </xdr:nvSpPr>
      <xdr:spPr>
        <a:xfrm>
          <a:off x="4622800" y="286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101408</xdr:rowOff>
    </xdr:from>
    <xdr:to>
      <xdr:col>22</xdr:col>
      <xdr:colOff>114300</xdr:colOff>
      <xdr:row>15</xdr:row>
      <xdr:rowOff>156337</xdr:rowOff>
    </xdr:to>
    <xdr:cxnSp macro="">
      <xdr:nvCxnSpPr>
        <xdr:cNvPr id="58" name="直線コネクタ 57"/>
        <xdr:cNvCxnSpPr/>
      </xdr:nvCxnSpPr>
      <xdr:spPr bwMode="auto">
        <a:xfrm flipV="1">
          <a:off x="3606800" y="2720783"/>
          <a:ext cx="698500" cy="54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16089</xdr:rowOff>
    </xdr:from>
    <xdr:to>
      <xdr:col>22</xdr:col>
      <xdr:colOff>165100</xdr:colOff>
      <xdr:row>16</xdr:row>
      <xdr:rowOff>117689</xdr:rowOff>
    </xdr:to>
    <xdr:sp macro="" textlink="">
      <xdr:nvSpPr>
        <xdr:cNvPr id="59" name="フローチャート: 判断 58"/>
        <xdr:cNvSpPr/>
      </xdr:nvSpPr>
      <xdr:spPr bwMode="auto">
        <a:xfrm>
          <a:off x="42545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102466</xdr:rowOff>
    </xdr:from>
    <xdr:ext cx="762000" cy="259045"/>
    <xdr:sp macro="" textlink="">
      <xdr:nvSpPr>
        <xdr:cNvPr id="60" name="テキスト ボックス 59"/>
        <xdr:cNvSpPr txBox="1"/>
      </xdr:nvSpPr>
      <xdr:spPr>
        <a:xfrm>
          <a:off x="3924300" y="289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147389</xdr:rowOff>
    </xdr:from>
    <xdr:to>
      <xdr:col>18</xdr:col>
      <xdr:colOff>177800</xdr:colOff>
      <xdr:row>15</xdr:row>
      <xdr:rowOff>156337</xdr:rowOff>
    </xdr:to>
    <xdr:cxnSp macro="">
      <xdr:nvCxnSpPr>
        <xdr:cNvPr id="61" name="直線コネクタ 60"/>
        <xdr:cNvCxnSpPr/>
      </xdr:nvCxnSpPr>
      <xdr:spPr bwMode="auto">
        <a:xfrm>
          <a:off x="2908300" y="2766764"/>
          <a:ext cx="698500" cy="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40517</xdr:rowOff>
    </xdr:from>
    <xdr:to>
      <xdr:col>19</xdr:col>
      <xdr:colOff>38100</xdr:colOff>
      <xdr:row>16</xdr:row>
      <xdr:rowOff>142117</xdr:rowOff>
    </xdr:to>
    <xdr:sp macro="" textlink="">
      <xdr:nvSpPr>
        <xdr:cNvPr id="62" name="フローチャート: 判断 61"/>
        <xdr:cNvSpPr/>
      </xdr:nvSpPr>
      <xdr:spPr bwMode="auto">
        <a:xfrm>
          <a:off x="3556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126894</xdr:rowOff>
    </xdr:from>
    <xdr:ext cx="762000" cy="259045"/>
    <xdr:sp macro="" textlink="">
      <xdr:nvSpPr>
        <xdr:cNvPr id="63" name="テキスト ボックス 62"/>
        <xdr:cNvSpPr txBox="1"/>
      </xdr:nvSpPr>
      <xdr:spPr>
        <a:xfrm>
          <a:off x="32258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38492</xdr:rowOff>
    </xdr:from>
    <xdr:to>
      <xdr:col>15</xdr:col>
      <xdr:colOff>101600</xdr:colOff>
      <xdr:row>17</xdr:row>
      <xdr:rowOff>140092</xdr:rowOff>
    </xdr:to>
    <xdr:sp macro="" textlink="">
      <xdr:nvSpPr>
        <xdr:cNvPr id="64" name="フローチャート: 判断 63"/>
        <xdr:cNvSpPr/>
      </xdr:nvSpPr>
      <xdr:spPr bwMode="auto">
        <a:xfrm>
          <a:off x="2857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124869</xdr:rowOff>
    </xdr:from>
    <xdr:ext cx="762000" cy="259045"/>
    <xdr:sp macro="" textlink="">
      <xdr:nvSpPr>
        <xdr:cNvPr id="65" name="テキスト ボックス 64"/>
        <xdr:cNvSpPr txBox="1"/>
      </xdr:nvSpPr>
      <xdr:spPr>
        <a:xfrm>
          <a:off x="2527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23437</xdr:rowOff>
    </xdr:from>
    <xdr:to>
      <xdr:col>29</xdr:col>
      <xdr:colOff>177800</xdr:colOff>
      <xdr:row>14</xdr:row>
      <xdr:rowOff>125037</xdr:rowOff>
    </xdr:to>
    <xdr:sp macro="" textlink="">
      <xdr:nvSpPr>
        <xdr:cNvPr id="71" name="楕円 70"/>
        <xdr:cNvSpPr/>
      </xdr:nvSpPr>
      <xdr:spPr bwMode="auto">
        <a:xfrm>
          <a:off x="5600700" y="2471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39964</xdr:rowOff>
    </xdr:from>
    <xdr:ext cx="762000" cy="259045"/>
    <xdr:sp macro="" textlink="">
      <xdr:nvSpPr>
        <xdr:cNvPr id="72" name="人口1人当たり決算額の推移該当値テキスト130"/>
        <xdr:cNvSpPr txBox="1"/>
      </xdr:nvSpPr>
      <xdr:spPr>
        <a:xfrm>
          <a:off x="5740400" y="231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134373</xdr:rowOff>
    </xdr:from>
    <xdr:to>
      <xdr:col>26</xdr:col>
      <xdr:colOff>101600</xdr:colOff>
      <xdr:row>15</xdr:row>
      <xdr:rowOff>64523</xdr:rowOff>
    </xdr:to>
    <xdr:sp macro="" textlink="">
      <xdr:nvSpPr>
        <xdr:cNvPr id="73" name="楕円 72"/>
        <xdr:cNvSpPr/>
      </xdr:nvSpPr>
      <xdr:spPr bwMode="auto">
        <a:xfrm>
          <a:off x="4953000" y="2582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74700</xdr:rowOff>
    </xdr:from>
    <xdr:ext cx="736600" cy="259045"/>
    <xdr:sp macro="" textlink="">
      <xdr:nvSpPr>
        <xdr:cNvPr id="74" name="テキスト ボックス 73"/>
        <xdr:cNvSpPr txBox="1"/>
      </xdr:nvSpPr>
      <xdr:spPr>
        <a:xfrm>
          <a:off x="4622800" y="235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50608</xdr:rowOff>
    </xdr:from>
    <xdr:to>
      <xdr:col>22</xdr:col>
      <xdr:colOff>165100</xdr:colOff>
      <xdr:row>15</xdr:row>
      <xdr:rowOff>152208</xdr:rowOff>
    </xdr:to>
    <xdr:sp macro="" textlink="">
      <xdr:nvSpPr>
        <xdr:cNvPr id="75" name="楕円 74"/>
        <xdr:cNvSpPr/>
      </xdr:nvSpPr>
      <xdr:spPr bwMode="auto">
        <a:xfrm>
          <a:off x="4254500" y="2669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162385</xdr:rowOff>
    </xdr:from>
    <xdr:ext cx="762000" cy="259045"/>
    <xdr:sp macro="" textlink="">
      <xdr:nvSpPr>
        <xdr:cNvPr id="76" name="テキスト ボックス 75"/>
        <xdr:cNvSpPr txBox="1"/>
      </xdr:nvSpPr>
      <xdr:spPr>
        <a:xfrm>
          <a:off x="3924300" y="243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105537</xdr:rowOff>
    </xdr:from>
    <xdr:to>
      <xdr:col>19</xdr:col>
      <xdr:colOff>38100</xdr:colOff>
      <xdr:row>16</xdr:row>
      <xdr:rowOff>35687</xdr:rowOff>
    </xdr:to>
    <xdr:sp macro="" textlink="">
      <xdr:nvSpPr>
        <xdr:cNvPr id="77" name="楕円 76"/>
        <xdr:cNvSpPr/>
      </xdr:nvSpPr>
      <xdr:spPr bwMode="auto">
        <a:xfrm>
          <a:off x="3556000" y="2724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45864</xdr:rowOff>
    </xdr:from>
    <xdr:ext cx="762000" cy="259045"/>
    <xdr:sp macro="" textlink="">
      <xdr:nvSpPr>
        <xdr:cNvPr id="78" name="テキスト ボックス 77"/>
        <xdr:cNvSpPr txBox="1"/>
      </xdr:nvSpPr>
      <xdr:spPr>
        <a:xfrm>
          <a:off x="3225800" y="249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96589</xdr:rowOff>
    </xdr:from>
    <xdr:to>
      <xdr:col>15</xdr:col>
      <xdr:colOff>101600</xdr:colOff>
      <xdr:row>16</xdr:row>
      <xdr:rowOff>26739</xdr:rowOff>
    </xdr:to>
    <xdr:sp macro="" textlink="">
      <xdr:nvSpPr>
        <xdr:cNvPr id="79" name="楕円 78"/>
        <xdr:cNvSpPr/>
      </xdr:nvSpPr>
      <xdr:spPr bwMode="auto">
        <a:xfrm>
          <a:off x="2857500" y="2715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36916</xdr:rowOff>
    </xdr:from>
    <xdr:ext cx="762000" cy="259045"/>
    <xdr:sp macro="" textlink="">
      <xdr:nvSpPr>
        <xdr:cNvPr id="80" name="テキスト ボックス 79"/>
        <xdr:cNvSpPr txBox="1"/>
      </xdr:nvSpPr>
      <xdr:spPr>
        <a:xfrm>
          <a:off x="2527300" y="248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191389</xdr:rowOff>
    </xdr:from>
    <xdr:to>
      <xdr:col>29</xdr:col>
      <xdr:colOff>127000</xdr:colOff>
      <xdr:row>39</xdr:row>
      <xdr:rowOff>7062</xdr:rowOff>
    </xdr:to>
    <xdr:cxnSp macro="">
      <xdr:nvCxnSpPr>
        <xdr:cNvPr id="109" name="直線コネクタ 108"/>
        <xdr:cNvCxnSpPr/>
      </xdr:nvCxnSpPr>
      <xdr:spPr bwMode="auto">
        <a:xfrm flipV="1">
          <a:off x="5651500" y="6115939"/>
          <a:ext cx="0" cy="15301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150589</xdr:rowOff>
    </xdr:from>
    <xdr:ext cx="762000" cy="259045"/>
    <xdr:sp macro="" textlink="">
      <xdr:nvSpPr>
        <xdr:cNvPr id="110" name="人口1人当たり決算額の推移最小値テキスト445"/>
        <xdr:cNvSpPr txBox="1"/>
      </xdr:nvSpPr>
      <xdr:spPr>
        <a:xfrm>
          <a:off x="5740400" y="761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7062</xdr:rowOff>
    </xdr:from>
    <xdr:to>
      <xdr:col>30</xdr:col>
      <xdr:colOff>25400</xdr:colOff>
      <xdr:row>39</xdr:row>
      <xdr:rowOff>7062</xdr:rowOff>
    </xdr:to>
    <xdr:cxnSp macro="">
      <xdr:nvCxnSpPr>
        <xdr:cNvPr id="111" name="直線コネクタ 110"/>
        <xdr:cNvCxnSpPr/>
      </xdr:nvCxnSpPr>
      <xdr:spPr bwMode="auto">
        <a:xfrm>
          <a:off x="5562600" y="7646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106316</xdr:rowOff>
    </xdr:from>
    <xdr:ext cx="762000" cy="259045"/>
    <xdr:sp macro="" textlink="">
      <xdr:nvSpPr>
        <xdr:cNvPr id="112" name="人口1人当たり決算額の推移最大値テキスト445"/>
        <xdr:cNvSpPr txBox="1"/>
      </xdr:nvSpPr>
      <xdr:spPr>
        <a:xfrm>
          <a:off x="5740400" y="585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191389</xdr:rowOff>
    </xdr:from>
    <xdr:to>
      <xdr:col>30</xdr:col>
      <xdr:colOff>25400</xdr:colOff>
      <xdr:row>33</xdr:row>
      <xdr:rowOff>191389</xdr:rowOff>
    </xdr:to>
    <xdr:cxnSp macro="">
      <xdr:nvCxnSpPr>
        <xdr:cNvPr id="113" name="直線コネクタ 112"/>
        <xdr:cNvCxnSpPr/>
      </xdr:nvCxnSpPr>
      <xdr:spPr bwMode="auto">
        <a:xfrm>
          <a:off x="5562600" y="6115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53505</xdr:rowOff>
    </xdr:from>
    <xdr:to>
      <xdr:col>29</xdr:col>
      <xdr:colOff>127000</xdr:colOff>
      <xdr:row>35</xdr:row>
      <xdr:rowOff>87529</xdr:rowOff>
    </xdr:to>
    <xdr:cxnSp macro="">
      <xdr:nvCxnSpPr>
        <xdr:cNvPr id="114" name="直線コネクタ 113"/>
        <xdr:cNvCxnSpPr/>
      </xdr:nvCxnSpPr>
      <xdr:spPr bwMode="auto">
        <a:xfrm flipV="1">
          <a:off x="5003800" y="6663855"/>
          <a:ext cx="647700" cy="34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256150</xdr:rowOff>
    </xdr:from>
    <xdr:ext cx="762000" cy="259045"/>
    <xdr:sp macro="" textlink="">
      <xdr:nvSpPr>
        <xdr:cNvPr id="115" name="人口1人当たり決算額の推移平均値テキスト445"/>
        <xdr:cNvSpPr txBox="1"/>
      </xdr:nvSpPr>
      <xdr:spPr>
        <a:xfrm>
          <a:off x="5740400" y="686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284073</xdr:rowOff>
    </xdr:from>
    <xdr:to>
      <xdr:col>29</xdr:col>
      <xdr:colOff>177800</xdr:colOff>
      <xdr:row>36</xdr:row>
      <xdr:rowOff>42773</xdr:rowOff>
    </xdr:to>
    <xdr:sp macro="" textlink="">
      <xdr:nvSpPr>
        <xdr:cNvPr id="116" name="フローチャート: 判断 115"/>
        <xdr:cNvSpPr/>
      </xdr:nvSpPr>
      <xdr:spPr bwMode="auto">
        <a:xfrm>
          <a:off x="5600700" y="6894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56249</xdr:rowOff>
    </xdr:from>
    <xdr:to>
      <xdr:col>26</xdr:col>
      <xdr:colOff>50800</xdr:colOff>
      <xdr:row>35</xdr:row>
      <xdr:rowOff>87529</xdr:rowOff>
    </xdr:to>
    <xdr:cxnSp macro="">
      <xdr:nvCxnSpPr>
        <xdr:cNvPr id="117" name="直線コネクタ 116"/>
        <xdr:cNvCxnSpPr/>
      </xdr:nvCxnSpPr>
      <xdr:spPr bwMode="auto">
        <a:xfrm>
          <a:off x="4305300" y="6666599"/>
          <a:ext cx="698500" cy="31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286207</xdr:rowOff>
    </xdr:from>
    <xdr:to>
      <xdr:col>26</xdr:col>
      <xdr:colOff>101600</xdr:colOff>
      <xdr:row>36</xdr:row>
      <xdr:rowOff>44907</xdr:rowOff>
    </xdr:to>
    <xdr:sp macro="" textlink="">
      <xdr:nvSpPr>
        <xdr:cNvPr id="118" name="フローチャート: 判断 117"/>
        <xdr:cNvSpPr/>
      </xdr:nvSpPr>
      <xdr:spPr bwMode="auto">
        <a:xfrm>
          <a:off x="4953000" y="6896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29684</xdr:rowOff>
    </xdr:from>
    <xdr:ext cx="736600" cy="259045"/>
    <xdr:sp macro="" textlink="">
      <xdr:nvSpPr>
        <xdr:cNvPr id="119" name="テキスト ボックス 118"/>
        <xdr:cNvSpPr txBox="1"/>
      </xdr:nvSpPr>
      <xdr:spPr>
        <a:xfrm>
          <a:off x="4622800" y="698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279171</xdr:rowOff>
    </xdr:from>
    <xdr:to>
      <xdr:col>22</xdr:col>
      <xdr:colOff>114300</xdr:colOff>
      <xdr:row>35</xdr:row>
      <xdr:rowOff>56249</xdr:rowOff>
    </xdr:to>
    <xdr:cxnSp macro="">
      <xdr:nvCxnSpPr>
        <xdr:cNvPr id="120" name="直線コネクタ 119"/>
        <xdr:cNvCxnSpPr/>
      </xdr:nvCxnSpPr>
      <xdr:spPr bwMode="auto">
        <a:xfrm>
          <a:off x="3606800" y="6546621"/>
          <a:ext cx="698500" cy="119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263881</xdr:rowOff>
    </xdr:from>
    <xdr:to>
      <xdr:col>22</xdr:col>
      <xdr:colOff>165100</xdr:colOff>
      <xdr:row>36</xdr:row>
      <xdr:rowOff>22581</xdr:rowOff>
    </xdr:to>
    <xdr:sp macro="" textlink="">
      <xdr:nvSpPr>
        <xdr:cNvPr id="121" name="フローチャート: 判断 120"/>
        <xdr:cNvSpPr/>
      </xdr:nvSpPr>
      <xdr:spPr bwMode="auto">
        <a:xfrm>
          <a:off x="42545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7358</xdr:rowOff>
    </xdr:from>
    <xdr:ext cx="762000" cy="259045"/>
    <xdr:sp macro="" textlink="">
      <xdr:nvSpPr>
        <xdr:cNvPr id="122" name="テキスト ボックス 121"/>
        <xdr:cNvSpPr txBox="1"/>
      </xdr:nvSpPr>
      <xdr:spPr>
        <a:xfrm>
          <a:off x="3924300" y="69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260007</xdr:rowOff>
    </xdr:from>
    <xdr:to>
      <xdr:col>18</xdr:col>
      <xdr:colOff>177800</xdr:colOff>
      <xdr:row>34</xdr:row>
      <xdr:rowOff>279171</xdr:rowOff>
    </xdr:to>
    <xdr:cxnSp macro="">
      <xdr:nvCxnSpPr>
        <xdr:cNvPr id="123" name="直線コネクタ 122"/>
        <xdr:cNvCxnSpPr/>
      </xdr:nvCxnSpPr>
      <xdr:spPr bwMode="auto">
        <a:xfrm>
          <a:off x="2908300" y="6527457"/>
          <a:ext cx="698500" cy="1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234696</xdr:rowOff>
    </xdr:from>
    <xdr:to>
      <xdr:col>19</xdr:col>
      <xdr:colOff>38100</xdr:colOff>
      <xdr:row>35</xdr:row>
      <xdr:rowOff>336296</xdr:rowOff>
    </xdr:to>
    <xdr:sp macro="" textlink="">
      <xdr:nvSpPr>
        <xdr:cNvPr id="124" name="フローチャート: 判断 123"/>
        <xdr:cNvSpPr/>
      </xdr:nvSpPr>
      <xdr:spPr bwMode="auto">
        <a:xfrm>
          <a:off x="3556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321073</xdr:rowOff>
    </xdr:from>
    <xdr:ext cx="762000" cy="259045"/>
    <xdr:sp macro="" textlink="">
      <xdr:nvSpPr>
        <xdr:cNvPr id="125" name="テキスト ボックス 124"/>
        <xdr:cNvSpPr txBox="1"/>
      </xdr:nvSpPr>
      <xdr:spPr>
        <a:xfrm>
          <a:off x="3225800" y="693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40539</xdr:rowOff>
    </xdr:from>
    <xdr:to>
      <xdr:col>15</xdr:col>
      <xdr:colOff>101600</xdr:colOff>
      <xdr:row>36</xdr:row>
      <xdr:rowOff>142139</xdr:rowOff>
    </xdr:to>
    <xdr:sp macro="" textlink="">
      <xdr:nvSpPr>
        <xdr:cNvPr id="126" name="フローチャート: 判断 125"/>
        <xdr:cNvSpPr/>
      </xdr:nvSpPr>
      <xdr:spPr bwMode="auto">
        <a:xfrm>
          <a:off x="2857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126916</xdr:rowOff>
    </xdr:from>
    <xdr:ext cx="762000" cy="259045"/>
    <xdr:sp macro="" textlink="">
      <xdr:nvSpPr>
        <xdr:cNvPr id="127" name="テキスト ボックス 126"/>
        <xdr:cNvSpPr txBox="1"/>
      </xdr:nvSpPr>
      <xdr:spPr>
        <a:xfrm>
          <a:off x="2527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xdr:rowOff>
    </xdr:from>
    <xdr:to>
      <xdr:col>29</xdr:col>
      <xdr:colOff>177800</xdr:colOff>
      <xdr:row>35</xdr:row>
      <xdr:rowOff>104305</xdr:rowOff>
    </xdr:to>
    <xdr:sp macro="" textlink="">
      <xdr:nvSpPr>
        <xdr:cNvPr id="133" name="楕円 132"/>
        <xdr:cNvSpPr/>
      </xdr:nvSpPr>
      <xdr:spPr bwMode="auto">
        <a:xfrm>
          <a:off x="5600700" y="6613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190682</xdr:rowOff>
    </xdr:from>
    <xdr:ext cx="762000" cy="259045"/>
    <xdr:sp macro="" textlink="">
      <xdr:nvSpPr>
        <xdr:cNvPr id="134" name="人口1人当たり決算額の推移該当値テキスト445"/>
        <xdr:cNvSpPr txBox="1"/>
      </xdr:nvSpPr>
      <xdr:spPr>
        <a:xfrm>
          <a:off x="5740400" y="64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36729</xdr:rowOff>
    </xdr:from>
    <xdr:to>
      <xdr:col>26</xdr:col>
      <xdr:colOff>101600</xdr:colOff>
      <xdr:row>35</xdr:row>
      <xdr:rowOff>138329</xdr:rowOff>
    </xdr:to>
    <xdr:sp macro="" textlink="">
      <xdr:nvSpPr>
        <xdr:cNvPr id="135" name="楕円 134"/>
        <xdr:cNvSpPr/>
      </xdr:nvSpPr>
      <xdr:spPr bwMode="auto">
        <a:xfrm>
          <a:off x="4953000" y="6647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148505</xdr:rowOff>
    </xdr:from>
    <xdr:ext cx="736600" cy="259045"/>
    <xdr:sp macro="" textlink="">
      <xdr:nvSpPr>
        <xdr:cNvPr id="136" name="テキスト ボックス 135"/>
        <xdr:cNvSpPr txBox="1"/>
      </xdr:nvSpPr>
      <xdr:spPr>
        <a:xfrm>
          <a:off x="4622800" y="641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5449</xdr:rowOff>
    </xdr:from>
    <xdr:to>
      <xdr:col>22</xdr:col>
      <xdr:colOff>165100</xdr:colOff>
      <xdr:row>35</xdr:row>
      <xdr:rowOff>107049</xdr:rowOff>
    </xdr:to>
    <xdr:sp macro="" textlink="">
      <xdr:nvSpPr>
        <xdr:cNvPr id="137" name="楕円 136"/>
        <xdr:cNvSpPr/>
      </xdr:nvSpPr>
      <xdr:spPr bwMode="auto">
        <a:xfrm>
          <a:off x="4254500" y="6615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117225</xdr:rowOff>
    </xdr:from>
    <xdr:ext cx="762000" cy="259045"/>
    <xdr:sp macro="" textlink="">
      <xdr:nvSpPr>
        <xdr:cNvPr id="138" name="テキスト ボックス 137"/>
        <xdr:cNvSpPr txBox="1"/>
      </xdr:nvSpPr>
      <xdr:spPr>
        <a:xfrm>
          <a:off x="3924300" y="638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228371</xdr:rowOff>
    </xdr:from>
    <xdr:to>
      <xdr:col>19</xdr:col>
      <xdr:colOff>38100</xdr:colOff>
      <xdr:row>34</xdr:row>
      <xdr:rowOff>329971</xdr:rowOff>
    </xdr:to>
    <xdr:sp macro="" textlink="">
      <xdr:nvSpPr>
        <xdr:cNvPr id="139" name="楕円 138"/>
        <xdr:cNvSpPr/>
      </xdr:nvSpPr>
      <xdr:spPr bwMode="auto">
        <a:xfrm>
          <a:off x="3556000" y="6495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340148</xdr:rowOff>
    </xdr:from>
    <xdr:ext cx="762000" cy="259045"/>
    <xdr:sp macro="" textlink="">
      <xdr:nvSpPr>
        <xdr:cNvPr id="140" name="テキスト ボックス 139"/>
        <xdr:cNvSpPr txBox="1"/>
      </xdr:nvSpPr>
      <xdr:spPr>
        <a:xfrm>
          <a:off x="3225800" y="6264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209207</xdr:rowOff>
    </xdr:from>
    <xdr:to>
      <xdr:col>15</xdr:col>
      <xdr:colOff>101600</xdr:colOff>
      <xdr:row>34</xdr:row>
      <xdr:rowOff>310807</xdr:rowOff>
    </xdr:to>
    <xdr:sp macro="" textlink="">
      <xdr:nvSpPr>
        <xdr:cNvPr id="141" name="楕円 140"/>
        <xdr:cNvSpPr/>
      </xdr:nvSpPr>
      <xdr:spPr bwMode="auto">
        <a:xfrm>
          <a:off x="2857500" y="6476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320984</xdr:rowOff>
    </xdr:from>
    <xdr:ext cx="762000" cy="259045"/>
    <xdr:sp macro="" textlink="">
      <xdr:nvSpPr>
        <xdr:cNvPr id="142" name="テキスト ボックス 141"/>
        <xdr:cNvSpPr txBox="1"/>
      </xdr:nvSpPr>
      <xdr:spPr>
        <a:xfrm>
          <a:off x="2527300" y="62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101,331
100,801
602.97
56,648,886
55,128,173
1,484,731
28,927,471
60,433,147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94078</xdr:rowOff>
    </xdr:from>
    <xdr:to>
      <xdr:col>24</xdr:col>
      <xdr:colOff>62865</xdr:colOff>
      <xdr:row>39</xdr:row>
      <xdr:rowOff>4794</xdr:rowOff>
    </xdr:to>
    <xdr:cxnSp macro="">
      <xdr:nvCxnSpPr>
        <xdr:cNvPr id="58" name="直線コネクタ 57"/>
        <xdr:cNvCxnSpPr/>
      </xdr:nvCxnSpPr>
      <xdr:spPr>
        <a:xfrm flipV="1">
          <a:off x="4633595" y="5066128"/>
          <a:ext cx="1270" cy="162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8621</xdr:rowOff>
    </xdr:from>
    <xdr:ext cx="534377" cy="259045"/>
    <xdr:sp macro="" textlink="">
      <xdr:nvSpPr>
        <xdr:cNvPr id="59" name="人件費最小値テキスト"/>
        <xdr:cNvSpPr txBox="1"/>
      </xdr:nvSpPr>
      <xdr:spPr>
        <a:xfrm>
          <a:off x="4686300" y="669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4794</xdr:rowOff>
    </xdr:from>
    <xdr:to>
      <xdr:col>24</xdr:col>
      <xdr:colOff>152400</xdr:colOff>
      <xdr:row>39</xdr:row>
      <xdr:rowOff>4794</xdr:rowOff>
    </xdr:to>
    <xdr:cxnSp macro="">
      <xdr:nvCxnSpPr>
        <xdr:cNvPr id="60" name="直線コネクタ 59"/>
        <xdr:cNvCxnSpPr/>
      </xdr:nvCxnSpPr>
      <xdr:spPr>
        <a:xfrm>
          <a:off x="4546600" y="6691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40755</xdr:rowOff>
    </xdr:from>
    <xdr:ext cx="534377" cy="259045"/>
    <xdr:sp macro="" textlink="">
      <xdr:nvSpPr>
        <xdr:cNvPr id="61" name="人件費最大値テキスト"/>
        <xdr:cNvSpPr txBox="1"/>
      </xdr:nvSpPr>
      <xdr:spPr>
        <a:xfrm>
          <a:off x="4686300" y="484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94078</xdr:rowOff>
    </xdr:from>
    <xdr:to>
      <xdr:col>24</xdr:col>
      <xdr:colOff>152400</xdr:colOff>
      <xdr:row>29</xdr:row>
      <xdr:rowOff>94078</xdr:rowOff>
    </xdr:to>
    <xdr:cxnSp macro="">
      <xdr:nvCxnSpPr>
        <xdr:cNvPr id="62" name="直線コネクタ 61"/>
        <xdr:cNvCxnSpPr/>
      </xdr:nvCxnSpPr>
      <xdr:spPr>
        <a:xfrm>
          <a:off x="4546600" y="50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122784</xdr:rowOff>
    </xdr:from>
    <xdr:to>
      <xdr:col>24</xdr:col>
      <xdr:colOff>63500</xdr:colOff>
      <xdr:row>33</xdr:row>
      <xdr:rowOff>2768</xdr:rowOff>
    </xdr:to>
    <xdr:cxnSp macro="">
      <xdr:nvCxnSpPr>
        <xdr:cNvPr id="63" name="直線コネクタ 62"/>
        <xdr:cNvCxnSpPr/>
      </xdr:nvCxnSpPr>
      <xdr:spPr>
        <a:xfrm flipV="1">
          <a:off x="3797300" y="5609184"/>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105209</xdr:rowOff>
    </xdr:from>
    <xdr:ext cx="534377" cy="259045"/>
    <xdr:sp macro="" textlink="">
      <xdr:nvSpPr>
        <xdr:cNvPr id="64" name="人件費平均値テキスト"/>
        <xdr:cNvSpPr txBox="1"/>
      </xdr:nvSpPr>
      <xdr:spPr>
        <a:xfrm>
          <a:off x="4686300" y="593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126782</xdr:rowOff>
    </xdr:from>
    <xdr:to>
      <xdr:col>24</xdr:col>
      <xdr:colOff>114300</xdr:colOff>
      <xdr:row>35</xdr:row>
      <xdr:rowOff>56932</xdr:rowOff>
    </xdr:to>
    <xdr:sp macro="" textlink="">
      <xdr:nvSpPr>
        <xdr:cNvPr id="65" name="フローチャート: 判断 64"/>
        <xdr:cNvSpPr/>
      </xdr:nvSpPr>
      <xdr:spPr>
        <a:xfrm>
          <a:off x="4584700" y="595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2768</xdr:rowOff>
    </xdr:from>
    <xdr:to>
      <xdr:col>19</xdr:col>
      <xdr:colOff>177800</xdr:colOff>
      <xdr:row>35</xdr:row>
      <xdr:rowOff>7373</xdr:rowOff>
    </xdr:to>
    <xdr:cxnSp macro="">
      <xdr:nvCxnSpPr>
        <xdr:cNvPr id="66" name="直線コネクタ 65"/>
        <xdr:cNvCxnSpPr/>
      </xdr:nvCxnSpPr>
      <xdr:spPr>
        <a:xfrm flipV="1">
          <a:off x="2908300" y="5660618"/>
          <a:ext cx="889000" cy="34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143144</xdr:rowOff>
    </xdr:from>
    <xdr:to>
      <xdr:col>20</xdr:col>
      <xdr:colOff>38100</xdr:colOff>
      <xdr:row>35</xdr:row>
      <xdr:rowOff>73294</xdr:rowOff>
    </xdr:to>
    <xdr:sp macro="" textlink="">
      <xdr:nvSpPr>
        <xdr:cNvPr id="67" name="フローチャート: 判断 66"/>
        <xdr:cNvSpPr/>
      </xdr:nvSpPr>
      <xdr:spPr>
        <a:xfrm>
          <a:off x="37465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64421</xdr:rowOff>
    </xdr:from>
    <xdr:ext cx="534377" cy="259045"/>
    <xdr:sp macro="" textlink="">
      <xdr:nvSpPr>
        <xdr:cNvPr id="68" name="テキスト ボックス 67"/>
        <xdr:cNvSpPr txBox="1"/>
      </xdr:nvSpPr>
      <xdr:spPr>
        <a:xfrm>
          <a:off x="3530111" y="60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124318</xdr:rowOff>
    </xdr:from>
    <xdr:to>
      <xdr:col>15</xdr:col>
      <xdr:colOff>50800</xdr:colOff>
      <xdr:row>35</xdr:row>
      <xdr:rowOff>7373</xdr:rowOff>
    </xdr:to>
    <xdr:cxnSp macro="">
      <xdr:nvCxnSpPr>
        <xdr:cNvPr id="69" name="直線コネクタ 68"/>
        <xdr:cNvCxnSpPr/>
      </xdr:nvCxnSpPr>
      <xdr:spPr>
        <a:xfrm>
          <a:off x="2019300" y="5953618"/>
          <a:ext cx="889000" cy="5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15781</xdr:rowOff>
    </xdr:from>
    <xdr:to>
      <xdr:col>15</xdr:col>
      <xdr:colOff>101600</xdr:colOff>
      <xdr:row>35</xdr:row>
      <xdr:rowOff>117381</xdr:rowOff>
    </xdr:to>
    <xdr:sp macro="" textlink="">
      <xdr:nvSpPr>
        <xdr:cNvPr id="70" name="フローチャート: 判断 69"/>
        <xdr:cNvSpPr/>
      </xdr:nvSpPr>
      <xdr:spPr>
        <a:xfrm>
          <a:off x="2857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108508</xdr:rowOff>
    </xdr:from>
    <xdr:ext cx="534377" cy="259045"/>
    <xdr:sp macro="" textlink="">
      <xdr:nvSpPr>
        <xdr:cNvPr id="71" name="テキスト ボックス 70"/>
        <xdr:cNvSpPr txBox="1"/>
      </xdr:nvSpPr>
      <xdr:spPr>
        <a:xfrm>
          <a:off x="2641111" y="61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124318</xdr:rowOff>
    </xdr:from>
    <xdr:to>
      <xdr:col>10</xdr:col>
      <xdr:colOff>114300</xdr:colOff>
      <xdr:row>35</xdr:row>
      <xdr:rowOff>45125</xdr:rowOff>
    </xdr:to>
    <xdr:cxnSp macro="">
      <xdr:nvCxnSpPr>
        <xdr:cNvPr id="72" name="直線コネクタ 71"/>
        <xdr:cNvCxnSpPr/>
      </xdr:nvCxnSpPr>
      <xdr:spPr>
        <a:xfrm flipV="1">
          <a:off x="1130300" y="5953618"/>
          <a:ext cx="889000" cy="9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13299</xdr:rowOff>
    </xdr:from>
    <xdr:to>
      <xdr:col>10</xdr:col>
      <xdr:colOff>165100</xdr:colOff>
      <xdr:row>35</xdr:row>
      <xdr:rowOff>114899</xdr:rowOff>
    </xdr:to>
    <xdr:sp macro="" textlink="">
      <xdr:nvSpPr>
        <xdr:cNvPr id="73" name="フローチャート: 判断 72"/>
        <xdr:cNvSpPr/>
      </xdr:nvSpPr>
      <xdr:spPr>
        <a:xfrm>
          <a:off x="1968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106026</xdr:rowOff>
    </xdr:from>
    <xdr:ext cx="534377" cy="259045"/>
    <xdr:sp macro="" textlink="">
      <xdr:nvSpPr>
        <xdr:cNvPr id="74" name="テキスト ボックス 73"/>
        <xdr:cNvSpPr txBox="1"/>
      </xdr:nvSpPr>
      <xdr:spPr>
        <a:xfrm>
          <a:off x="1752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99514</xdr:rowOff>
    </xdr:from>
    <xdr:to>
      <xdr:col>6</xdr:col>
      <xdr:colOff>38100</xdr:colOff>
      <xdr:row>36</xdr:row>
      <xdr:rowOff>29664</xdr:rowOff>
    </xdr:to>
    <xdr:sp macro="" textlink="">
      <xdr:nvSpPr>
        <xdr:cNvPr id="75" name="フローチャート: 判断 74"/>
        <xdr:cNvSpPr/>
      </xdr:nvSpPr>
      <xdr:spPr>
        <a:xfrm>
          <a:off x="1079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20791</xdr:rowOff>
    </xdr:from>
    <xdr:ext cx="534377" cy="259045"/>
    <xdr:sp macro="" textlink="">
      <xdr:nvSpPr>
        <xdr:cNvPr id="76" name="テキスト ボックス 75"/>
        <xdr:cNvSpPr txBox="1"/>
      </xdr:nvSpPr>
      <xdr:spPr>
        <a:xfrm>
          <a:off x="863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71984</xdr:rowOff>
    </xdr:from>
    <xdr:to>
      <xdr:col>24</xdr:col>
      <xdr:colOff>114300</xdr:colOff>
      <xdr:row>33</xdr:row>
      <xdr:rowOff>2134</xdr:rowOff>
    </xdr:to>
    <xdr:sp macro="" textlink="">
      <xdr:nvSpPr>
        <xdr:cNvPr id="82" name="楕円 81"/>
        <xdr:cNvSpPr/>
      </xdr:nvSpPr>
      <xdr:spPr>
        <a:xfrm>
          <a:off x="4584700" y="555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94861</xdr:rowOff>
    </xdr:from>
    <xdr:ext cx="534377" cy="259045"/>
    <xdr:sp macro="" textlink="">
      <xdr:nvSpPr>
        <xdr:cNvPr id="83" name="人件費該当値テキスト"/>
        <xdr:cNvSpPr txBox="1"/>
      </xdr:nvSpPr>
      <xdr:spPr>
        <a:xfrm>
          <a:off x="4686300" y="540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123418</xdr:rowOff>
    </xdr:from>
    <xdr:to>
      <xdr:col>20</xdr:col>
      <xdr:colOff>38100</xdr:colOff>
      <xdr:row>33</xdr:row>
      <xdr:rowOff>53568</xdr:rowOff>
    </xdr:to>
    <xdr:sp macro="" textlink="">
      <xdr:nvSpPr>
        <xdr:cNvPr id="84" name="楕円 83"/>
        <xdr:cNvSpPr/>
      </xdr:nvSpPr>
      <xdr:spPr>
        <a:xfrm>
          <a:off x="3746500" y="56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70095</xdr:rowOff>
    </xdr:from>
    <xdr:ext cx="534377" cy="259045"/>
    <xdr:sp macro="" textlink="">
      <xdr:nvSpPr>
        <xdr:cNvPr id="85" name="テキスト ボックス 84"/>
        <xdr:cNvSpPr txBox="1"/>
      </xdr:nvSpPr>
      <xdr:spPr>
        <a:xfrm>
          <a:off x="3530111" y="538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128023</xdr:rowOff>
    </xdr:from>
    <xdr:to>
      <xdr:col>15</xdr:col>
      <xdr:colOff>101600</xdr:colOff>
      <xdr:row>35</xdr:row>
      <xdr:rowOff>58173</xdr:rowOff>
    </xdr:to>
    <xdr:sp macro="" textlink="">
      <xdr:nvSpPr>
        <xdr:cNvPr id="86" name="楕円 85"/>
        <xdr:cNvSpPr/>
      </xdr:nvSpPr>
      <xdr:spPr>
        <a:xfrm>
          <a:off x="2857500" y="595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74700</xdr:rowOff>
    </xdr:from>
    <xdr:ext cx="534377" cy="259045"/>
    <xdr:sp macro="" textlink="">
      <xdr:nvSpPr>
        <xdr:cNvPr id="87" name="テキスト ボックス 86"/>
        <xdr:cNvSpPr txBox="1"/>
      </xdr:nvSpPr>
      <xdr:spPr>
        <a:xfrm>
          <a:off x="2641111" y="573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73518</xdr:rowOff>
    </xdr:from>
    <xdr:to>
      <xdr:col>10</xdr:col>
      <xdr:colOff>165100</xdr:colOff>
      <xdr:row>35</xdr:row>
      <xdr:rowOff>3668</xdr:rowOff>
    </xdr:to>
    <xdr:sp macro="" textlink="">
      <xdr:nvSpPr>
        <xdr:cNvPr id="88" name="楕円 87"/>
        <xdr:cNvSpPr/>
      </xdr:nvSpPr>
      <xdr:spPr>
        <a:xfrm>
          <a:off x="1968500" y="59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20195</xdr:rowOff>
    </xdr:from>
    <xdr:ext cx="534377" cy="259045"/>
    <xdr:sp macro="" textlink="">
      <xdr:nvSpPr>
        <xdr:cNvPr id="89" name="テキスト ボックス 88"/>
        <xdr:cNvSpPr txBox="1"/>
      </xdr:nvSpPr>
      <xdr:spPr>
        <a:xfrm>
          <a:off x="1752111" y="567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165775</xdr:rowOff>
    </xdr:from>
    <xdr:to>
      <xdr:col>6</xdr:col>
      <xdr:colOff>38100</xdr:colOff>
      <xdr:row>35</xdr:row>
      <xdr:rowOff>95925</xdr:rowOff>
    </xdr:to>
    <xdr:sp macro="" textlink="">
      <xdr:nvSpPr>
        <xdr:cNvPr id="90" name="楕円 89"/>
        <xdr:cNvSpPr/>
      </xdr:nvSpPr>
      <xdr:spPr>
        <a:xfrm>
          <a:off x="1079500" y="599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112452</xdr:rowOff>
    </xdr:from>
    <xdr:ext cx="534377" cy="259045"/>
    <xdr:sp macro="" textlink="">
      <xdr:nvSpPr>
        <xdr:cNvPr id="91" name="テキスト ボックス 90"/>
        <xdr:cNvSpPr txBox="1"/>
      </xdr:nvSpPr>
      <xdr:spPr>
        <a:xfrm>
          <a:off x="863111" y="577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146754</xdr:rowOff>
    </xdr:from>
    <xdr:to>
      <xdr:col>24</xdr:col>
      <xdr:colOff>62865</xdr:colOff>
      <xdr:row>58</xdr:row>
      <xdr:rowOff>90747</xdr:rowOff>
    </xdr:to>
    <xdr:cxnSp macro="">
      <xdr:nvCxnSpPr>
        <xdr:cNvPr id="118" name="直線コネクタ 117"/>
        <xdr:cNvCxnSpPr/>
      </xdr:nvCxnSpPr>
      <xdr:spPr>
        <a:xfrm flipV="1">
          <a:off x="4633595" y="8719254"/>
          <a:ext cx="1270" cy="1315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94574</xdr:rowOff>
    </xdr:from>
    <xdr:ext cx="534377" cy="259045"/>
    <xdr:sp macro="" textlink="">
      <xdr:nvSpPr>
        <xdr:cNvPr id="119" name="物件費最小値テキスト"/>
        <xdr:cNvSpPr txBox="1"/>
      </xdr:nvSpPr>
      <xdr:spPr>
        <a:xfrm>
          <a:off x="4686300" y="100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90747</xdr:rowOff>
    </xdr:from>
    <xdr:to>
      <xdr:col>24</xdr:col>
      <xdr:colOff>152400</xdr:colOff>
      <xdr:row>58</xdr:row>
      <xdr:rowOff>90747</xdr:rowOff>
    </xdr:to>
    <xdr:cxnSp macro="">
      <xdr:nvCxnSpPr>
        <xdr:cNvPr id="120" name="直線コネクタ 119"/>
        <xdr:cNvCxnSpPr/>
      </xdr:nvCxnSpPr>
      <xdr:spPr>
        <a:xfrm>
          <a:off x="4546600" y="1003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93431</xdr:rowOff>
    </xdr:from>
    <xdr:ext cx="534377" cy="259045"/>
    <xdr:sp macro="" textlink="">
      <xdr:nvSpPr>
        <xdr:cNvPr id="121" name="物件費最大値テキスト"/>
        <xdr:cNvSpPr txBox="1"/>
      </xdr:nvSpPr>
      <xdr:spPr>
        <a:xfrm>
          <a:off x="4686300" y="84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146754</xdr:rowOff>
    </xdr:from>
    <xdr:to>
      <xdr:col>24</xdr:col>
      <xdr:colOff>152400</xdr:colOff>
      <xdr:row>50</xdr:row>
      <xdr:rowOff>146754</xdr:rowOff>
    </xdr:to>
    <xdr:cxnSp macro="">
      <xdr:nvCxnSpPr>
        <xdr:cNvPr id="122" name="直線コネクタ 121"/>
        <xdr:cNvCxnSpPr/>
      </xdr:nvCxnSpPr>
      <xdr:spPr>
        <a:xfrm>
          <a:off x="4546600" y="871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111680</xdr:rowOff>
    </xdr:from>
    <xdr:to>
      <xdr:col>24</xdr:col>
      <xdr:colOff>63500</xdr:colOff>
      <xdr:row>56</xdr:row>
      <xdr:rowOff>6687</xdr:rowOff>
    </xdr:to>
    <xdr:cxnSp macro="">
      <xdr:nvCxnSpPr>
        <xdr:cNvPr id="123" name="直線コネクタ 122"/>
        <xdr:cNvCxnSpPr/>
      </xdr:nvCxnSpPr>
      <xdr:spPr>
        <a:xfrm flipV="1">
          <a:off x="3797300" y="9541430"/>
          <a:ext cx="838200" cy="6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17104</xdr:rowOff>
    </xdr:from>
    <xdr:ext cx="534377" cy="259045"/>
    <xdr:sp macro="" textlink="">
      <xdr:nvSpPr>
        <xdr:cNvPr id="124" name="物件費平均値テキスト"/>
        <xdr:cNvSpPr txBox="1"/>
      </xdr:nvSpPr>
      <xdr:spPr>
        <a:xfrm>
          <a:off x="4686300" y="9275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165677</xdr:rowOff>
    </xdr:from>
    <xdr:to>
      <xdr:col>24</xdr:col>
      <xdr:colOff>114300</xdr:colOff>
      <xdr:row>55</xdr:row>
      <xdr:rowOff>95827</xdr:rowOff>
    </xdr:to>
    <xdr:sp macro="" textlink="">
      <xdr:nvSpPr>
        <xdr:cNvPr id="125" name="フローチャート: 判断 124"/>
        <xdr:cNvSpPr/>
      </xdr:nvSpPr>
      <xdr:spPr>
        <a:xfrm>
          <a:off x="4584700" y="94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88167</xdr:rowOff>
    </xdr:from>
    <xdr:to>
      <xdr:col>19</xdr:col>
      <xdr:colOff>177800</xdr:colOff>
      <xdr:row>56</xdr:row>
      <xdr:rowOff>6687</xdr:rowOff>
    </xdr:to>
    <xdr:cxnSp macro="">
      <xdr:nvCxnSpPr>
        <xdr:cNvPr id="126" name="直線コネクタ 125"/>
        <xdr:cNvCxnSpPr/>
      </xdr:nvCxnSpPr>
      <xdr:spPr>
        <a:xfrm>
          <a:off x="2908300" y="9346467"/>
          <a:ext cx="889000" cy="26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110454</xdr:rowOff>
    </xdr:from>
    <xdr:to>
      <xdr:col>20</xdr:col>
      <xdr:colOff>38100</xdr:colOff>
      <xdr:row>56</xdr:row>
      <xdr:rowOff>40604</xdr:rowOff>
    </xdr:to>
    <xdr:sp macro="" textlink="">
      <xdr:nvSpPr>
        <xdr:cNvPr id="127" name="フローチャート: 判断 126"/>
        <xdr:cNvSpPr/>
      </xdr:nvSpPr>
      <xdr:spPr>
        <a:xfrm>
          <a:off x="37465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57131</xdr:rowOff>
    </xdr:from>
    <xdr:ext cx="534377" cy="259045"/>
    <xdr:sp macro="" textlink="">
      <xdr:nvSpPr>
        <xdr:cNvPr id="128" name="テキスト ボックス 127"/>
        <xdr:cNvSpPr txBox="1"/>
      </xdr:nvSpPr>
      <xdr:spPr>
        <a:xfrm>
          <a:off x="3530111" y="93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88167</xdr:rowOff>
    </xdr:from>
    <xdr:to>
      <xdr:col>15</xdr:col>
      <xdr:colOff>50800</xdr:colOff>
      <xdr:row>55</xdr:row>
      <xdr:rowOff>69945</xdr:rowOff>
    </xdr:to>
    <xdr:cxnSp macro="">
      <xdr:nvCxnSpPr>
        <xdr:cNvPr id="129" name="直線コネクタ 128"/>
        <xdr:cNvCxnSpPr/>
      </xdr:nvCxnSpPr>
      <xdr:spPr>
        <a:xfrm flipV="1">
          <a:off x="2019300" y="9346467"/>
          <a:ext cx="889000" cy="15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125999</xdr:rowOff>
    </xdr:from>
    <xdr:to>
      <xdr:col>15</xdr:col>
      <xdr:colOff>101600</xdr:colOff>
      <xdr:row>56</xdr:row>
      <xdr:rowOff>56149</xdr:rowOff>
    </xdr:to>
    <xdr:sp macro="" textlink="">
      <xdr:nvSpPr>
        <xdr:cNvPr id="130" name="フローチャート: 判断 129"/>
        <xdr:cNvSpPr/>
      </xdr:nvSpPr>
      <xdr:spPr>
        <a:xfrm>
          <a:off x="2857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47276</xdr:rowOff>
    </xdr:from>
    <xdr:ext cx="534377" cy="259045"/>
    <xdr:sp macro="" textlink="">
      <xdr:nvSpPr>
        <xdr:cNvPr id="131" name="テキスト ボックス 130"/>
        <xdr:cNvSpPr txBox="1"/>
      </xdr:nvSpPr>
      <xdr:spPr>
        <a:xfrm>
          <a:off x="2641111" y="96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69945</xdr:rowOff>
    </xdr:from>
    <xdr:to>
      <xdr:col>10</xdr:col>
      <xdr:colOff>114300</xdr:colOff>
      <xdr:row>55</xdr:row>
      <xdr:rowOff>105867</xdr:rowOff>
    </xdr:to>
    <xdr:cxnSp macro="">
      <xdr:nvCxnSpPr>
        <xdr:cNvPr id="132" name="直線コネクタ 131"/>
        <xdr:cNvCxnSpPr/>
      </xdr:nvCxnSpPr>
      <xdr:spPr>
        <a:xfrm flipV="1">
          <a:off x="1130300" y="949969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3339</xdr:rowOff>
    </xdr:from>
    <xdr:to>
      <xdr:col>10</xdr:col>
      <xdr:colOff>165100</xdr:colOff>
      <xdr:row>56</xdr:row>
      <xdr:rowOff>104939</xdr:rowOff>
    </xdr:to>
    <xdr:sp macro="" textlink="">
      <xdr:nvSpPr>
        <xdr:cNvPr id="133" name="フローチャート: 判断 132"/>
        <xdr:cNvSpPr/>
      </xdr:nvSpPr>
      <xdr:spPr>
        <a:xfrm>
          <a:off x="1968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96066</xdr:rowOff>
    </xdr:from>
    <xdr:ext cx="534377" cy="259045"/>
    <xdr:sp macro="" textlink="">
      <xdr:nvSpPr>
        <xdr:cNvPr id="134" name="テキスト ボックス 133"/>
        <xdr:cNvSpPr txBox="1"/>
      </xdr:nvSpPr>
      <xdr:spPr>
        <a:xfrm>
          <a:off x="1752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79723</xdr:rowOff>
    </xdr:from>
    <xdr:to>
      <xdr:col>6</xdr:col>
      <xdr:colOff>38100</xdr:colOff>
      <xdr:row>57</xdr:row>
      <xdr:rowOff>9873</xdr:rowOff>
    </xdr:to>
    <xdr:sp macro="" textlink="">
      <xdr:nvSpPr>
        <xdr:cNvPr id="135" name="フローチャート: 判断 134"/>
        <xdr:cNvSpPr/>
      </xdr:nvSpPr>
      <xdr:spPr>
        <a:xfrm>
          <a:off x="1079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1000</xdr:rowOff>
    </xdr:from>
    <xdr:ext cx="534377" cy="259045"/>
    <xdr:sp macro="" textlink="">
      <xdr:nvSpPr>
        <xdr:cNvPr id="136" name="テキスト ボックス 135"/>
        <xdr:cNvSpPr txBox="1"/>
      </xdr:nvSpPr>
      <xdr:spPr>
        <a:xfrm>
          <a:off x="863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60880</xdr:rowOff>
    </xdr:from>
    <xdr:to>
      <xdr:col>24</xdr:col>
      <xdr:colOff>114300</xdr:colOff>
      <xdr:row>55</xdr:row>
      <xdr:rowOff>162480</xdr:rowOff>
    </xdr:to>
    <xdr:sp macro="" textlink="">
      <xdr:nvSpPr>
        <xdr:cNvPr id="142" name="楕円 141"/>
        <xdr:cNvSpPr/>
      </xdr:nvSpPr>
      <xdr:spPr>
        <a:xfrm>
          <a:off x="4584700" y="949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39307</xdr:rowOff>
    </xdr:from>
    <xdr:ext cx="534377" cy="259045"/>
    <xdr:sp macro="" textlink="">
      <xdr:nvSpPr>
        <xdr:cNvPr id="143" name="物件費該当値テキスト"/>
        <xdr:cNvSpPr txBox="1"/>
      </xdr:nvSpPr>
      <xdr:spPr>
        <a:xfrm>
          <a:off x="4686300" y="946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127337</xdr:rowOff>
    </xdr:from>
    <xdr:to>
      <xdr:col>20</xdr:col>
      <xdr:colOff>38100</xdr:colOff>
      <xdr:row>56</xdr:row>
      <xdr:rowOff>57487</xdr:rowOff>
    </xdr:to>
    <xdr:sp macro="" textlink="">
      <xdr:nvSpPr>
        <xdr:cNvPr id="144" name="楕円 143"/>
        <xdr:cNvSpPr/>
      </xdr:nvSpPr>
      <xdr:spPr>
        <a:xfrm>
          <a:off x="3746500" y="95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48614</xdr:rowOff>
    </xdr:from>
    <xdr:ext cx="534377" cy="259045"/>
    <xdr:sp macro="" textlink="">
      <xdr:nvSpPr>
        <xdr:cNvPr id="145" name="テキスト ボックス 144"/>
        <xdr:cNvSpPr txBox="1"/>
      </xdr:nvSpPr>
      <xdr:spPr>
        <a:xfrm>
          <a:off x="3530111" y="96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37367</xdr:rowOff>
    </xdr:from>
    <xdr:to>
      <xdr:col>15</xdr:col>
      <xdr:colOff>101600</xdr:colOff>
      <xdr:row>54</xdr:row>
      <xdr:rowOff>138967</xdr:rowOff>
    </xdr:to>
    <xdr:sp macro="" textlink="">
      <xdr:nvSpPr>
        <xdr:cNvPr id="146" name="楕円 145"/>
        <xdr:cNvSpPr/>
      </xdr:nvSpPr>
      <xdr:spPr>
        <a:xfrm>
          <a:off x="2857500" y="929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155494</xdr:rowOff>
    </xdr:from>
    <xdr:ext cx="534377" cy="259045"/>
    <xdr:sp macro="" textlink="">
      <xdr:nvSpPr>
        <xdr:cNvPr id="147" name="テキスト ボックス 146"/>
        <xdr:cNvSpPr txBox="1"/>
      </xdr:nvSpPr>
      <xdr:spPr>
        <a:xfrm>
          <a:off x="2641111" y="907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19145</xdr:rowOff>
    </xdr:from>
    <xdr:to>
      <xdr:col>10</xdr:col>
      <xdr:colOff>165100</xdr:colOff>
      <xdr:row>55</xdr:row>
      <xdr:rowOff>120745</xdr:rowOff>
    </xdr:to>
    <xdr:sp macro="" textlink="">
      <xdr:nvSpPr>
        <xdr:cNvPr id="148" name="楕円 147"/>
        <xdr:cNvSpPr/>
      </xdr:nvSpPr>
      <xdr:spPr>
        <a:xfrm>
          <a:off x="1968500" y="9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137272</xdr:rowOff>
    </xdr:from>
    <xdr:ext cx="534377" cy="259045"/>
    <xdr:sp macro="" textlink="">
      <xdr:nvSpPr>
        <xdr:cNvPr id="149" name="テキスト ボックス 148"/>
        <xdr:cNvSpPr txBox="1"/>
      </xdr:nvSpPr>
      <xdr:spPr>
        <a:xfrm>
          <a:off x="1752111" y="922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55067</xdr:rowOff>
    </xdr:from>
    <xdr:to>
      <xdr:col>6</xdr:col>
      <xdr:colOff>38100</xdr:colOff>
      <xdr:row>55</xdr:row>
      <xdr:rowOff>156667</xdr:rowOff>
    </xdr:to>
    <xdr:sp macro="" textlink="">
      <xdr:nvSpPr>
        <xdr:cNvPr id="150" name="楕円 149"/>
        <xdr:cNvSpPr/>
      </xdr:nvSpPr>
      <xdr:spPr>
        <a:xfrm>
          <a:off x="1079500" y="948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1744</xdr:rowOff>
    </xdr:from>
    <xdr:ext cx="534377" cy="259045"/>
    <xdr:sp macro="" textlink="">
      <xdr:nvSpPr>
        <xdr:cNvPr id="151" name="テキスト ボックス 150"/>
        <xdr:cNvSpPr txBox="1"/>
      </xdr:nvSpPr>
      <xdr:spPr>
        <a:xfrm>
          <a:off x="863111" y="92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133528</xdr:rowOff>
    </xdr:from>
    <xdr:to>
      <xdr:col>24</xdr:col>
      <xdr:colOff>62865</xdr:colOff>
      <xdr:row>77</xdr:row>
      <xdr:rowOff>152158</xdr:rowOff>
    </xdr:to>
    <xdr:cxnSp macro="">
      <xdr:nvCxnSpPr>
        <xdr:cNvPr id="171" name="直線コネクタ 170"/>
        <xdr:cNvCxnSpPr/>
      </xdr:nvCxnSpPr>
      <xdr:spPr>
        <a:xfrm flipV="1">
          <a:off x="4633595" y="12135028"/>
          <a:ext cx="1270" cy="121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155985</xdr:rowOff>
    </xdr:from>
    <xdr:ext cx="378565" cy="259045"/>
    <xdr:sp macro="" textlink="">
      <xdr:nvSpPr>
        <xdr:cNvPr id="172" name="維持補修費最小値テキスト"/>
        <xdr:cNvSpPr txBox="1"/>
      </xdr:nvSpPr>
      <xdr:spPr>
        <a:xfrm>
          <a:off x="4686300" y="13357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152158</xdr:rowOff>
    </xdr:from>
    <xdr:to>
      <xdr:col>24</xdr:col>
      <xdr:colOff>152400</xdr:colOff>
      <xdr:row>77</xdr:row>
      <xdr:rowOff>152158</xdr:rowOff>
    </xdr:to>
    <xdr:cxnSp macro="">
      <xdr:nvCxnSpPr>
        <xdr:cNvPr id="173" name="直線コネクタ 172"/>
        <xdr:cNvCxnSpPr/>
      </xdr:nvCxnSpPr>
      <xdr:spPr>
        <a:xfrm>
          <a:off x="4546600" y="133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80205</xdr:rowOff>
    </xdr:from>
    <xdr:ext cx="534377" cy="259045"/>
    <xdr:sp macro="" textlink="">
      <xdr:nvSpPr>
        <xdr:cNvPr id="174" name="維持補修費最大値テキスト"/>
        <xdr:cNvSpPr txBox="1"/>
      </xdr:nvSpPr>
      <xdr:spPr>
        <a:xfrm>
          <a:off x="4686300" y="11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133528</xdr:rowOff>
    </xdr:from>
    <xdr:to>
      <xdr:col>24</xdr:col>
      <xdr:colOff>152400</xdr:colOff>
      <xdr:row>70</xdr:row>
      <xdr:rowOff>133528</xdr:rowOff>
    </xdr:to>
    <xdr:cxnSp macro="">
      <xdr:nvCxnSpPr>
        <xdr:cNvPr id="175" name="直線コネクタ 174"/>
        <xdr:cNvCxnSpPr/>
      </xdr:nvCxnSpPr>
      <xdr:spPr>
        <a:xfrm>
          <a:off x="4546600" y="121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95523</xdr:rowOff>
    </xdr:from>
    <xdr:to>
      <xdr:col>24</xdr:col>
      <xdr:colOff>63500</xdr:colOff>
      <xdr:row>75</xdr:row>
      <xdr:rowOff>169932</xdr:rowOff>
    </xdr:to>
    <xdr:cxnSp macro="">
      <xdr:nvCxnSpPr>
        <xdr:cNvPr id="176" name="直線コネクタ 175"/>
        <xdr:cNvCxnSpPr/>
      </xdr:nvCxnSpPr>
      <xdr:spPr>
        <a:xfrm>
          <a:off x="3797300" y="12954273"/>
          <a:ext cx="838200" cy="7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6920</xdr:rowOff>
    </xdr:from>
    <xdr:ext cx="469744" cy="259045"/>
    <xdr:sp macro="" textlink="">
      <xdr:nvSpPr>
        <xdr:cNvPr id="177" name="維持補修費平均値テキスト"/>
        <xdr:cNvSpPr txBox="1"/>
      </xdr:nvSpPr>
      <xdr:spPr>
        <a:xfrm>
          <a:off x="4686300" y="13037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28493</xdr:rowOff>
    </xdr:from>
    <xdr:to>
      <xdr:col>24</xdr:col>
      <xdr:colOff>114300</xdr:colOff>
      <xdr:row>76</xdr:row>
      <xdr:rowOff>130093</xdr:rowOff>
    </xdr:to>
    <xdr:sp macro="" textlink="">
      <xdr:nvSpPr>
        <xdr:cNvPr id="178" name="フローチャート: 判断 177"/>
        <xdr:cNvSpPr/>
      </xdr:nvSpPr>
      <xdr:spPr>
        <a:xfrm>
          <a:off x="45847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45574</xdr:rowOff>
    </xdr:from>
    <xdr:to>
      <xdr:col>19</xdr:col>
      <xdr:colOff>177800</xdr:colOff>
      <xdr:row>75</xdr:row>
      <xdr:rowOff>95523</xdr:rowOff>
    </xdr:to>
    <xdr:cxnSp macro="">
      <xdr:nvCxnSpPr>
        <xdr:cNvPr id="179" name="直線コネクタ 178"/>
        <xdr:cNvCxnSpPr/>
      </xdr:nvCxnSpPr>
      <xdr:spPr>
        <a:xfrm>
          <a:off x="2908300" y="12904324"/>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7519</xdr:rowOff>
    </xdr:from>
    <xdr:to>
      <xdr:col>20</xdr:col>
      <xdr:colOff>38100</xdr:colOff>
      <xdr:row>76</xdr:row>
      <xdr:rowOff>109119</xdr:rowOff>
    </xdr:to>
    <xdr:sp macro="" textlink="">
      <xdr:nvSpPr>
        <xdr:cNvPr id="180" name="フローチャート: 判断 179"/>
        <xdr:cNvSpPr/>
      </xdr:nvSpPr>
      <xdr:spPr>
        <a:xfrm>
          <a:off x="3746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100246</xdr:rowOff>
    </xdr:from>
    <xdr:ext cx="469744" cy="259045"/>
    <xdr:sp macro="" textlink="">
      <xdr:nvSpPr>
        <xdr:cNvPr id="181" name="テキスト ボックス 180"/>
        <xdr:cNvSpPr txBox="1"/>
      </xdr:nvSpPr>
      <xdr:spPr>
        <a:xfrm>
          <a:off x="3562428" y="131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45574</xdr:rowOff>
    </xdr:from>
    <xdr:to>
      <xdr:col>15</xdr:col>
      <xdr:colOff>50800</xdr:colOff>
      <xdr:row>75</xdr:row>
      <xdr:rowOff>123813</xdr:rowOff>
    </xdr:to>
    <xdr:cxnSp macro="">
      <xdr:nvCxnSpPr>
        <xdr:cNvPr id="182" name="直線コネクタ 181"/>
        <xdr:cNvCxnSpPr/>
      </xdr:nvCxnSpPr>
      <xdr:spPr>
        <a:xfrm flipV="1">
          <a:off x="2019300" y="12904324"/>
          <a:ext cx="889000" cy="7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160565</xdr:rowOff>
    </xdr:from>
    <xdr:to>
      <xdr:col>15</xdr:col>
      <xdr:colOff>101600</xdr:colOff>
      <xdr:row>76</xdr:row>
      <xdr:rowOff>90715</xdr:rowOff>
    </xdr:to>
    <xdr:sp macro="" textlink="">
      <xdr:nvSpPr>
        <xdr:cNvPr id="183" name="フローチャート: 判断 182"/>
        <xdr:cNvSpPr/>
      </xdr:nvSpPr>
      <xdr:spPr>
        <a:xfrm>
          <a:off x="2857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81842</xdr:rowOff>
    </xdr:from>
    <xdr:ext cx="469744" cy="259045"/>
    <xdr:sp macro="" textlink="">
      <xdr:nvSpPr>
        <xdr:cNvPr id="184" name="テキスト ボックス 183"/>
        <xdr:cNvSpPr txBox="1"/>
      </xdr:nvSpPr>
      <xdr:spPr>
        <a:xfrm>
          <a:off x="2673428" y="1311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123813</xdr:rowOff>
    </xdr:from>
    <xdr:to>
      <xdr:col>10</xdr:col>
      <xdr:colOff>114300</xdr:colOff>
      <xdr:row>75</xdr:row>
      <xdr:rowOff>138957</xdr:rowOff>
    </xdr:to>
    <xdr:cxnSp macro="">
      <xdr:nvCxnSpPr>
        <xdr:cNvPr id="185" name="直線コネクタ 184"/>
        <xdr:cNvCxnSpPr/>
      </xdr:nvCxnSpPr>
      <xdr:spPr>
        <a:xfrm flipV="1">
          <a:off x="1130300" y="12982563"/>
          <a:ext cx="889000" cy="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26836</xdr:rowOff>
    </xdr:from>
    <xdr:to>
      <xdr:col>10</xdr:col>
      <xdr:colOff>165100</xdr:colOff>
      <xdr:row>76</xdr:row>
      <xdr:rowOff>128436</xdr:rowOff>
    </xdr:to>
    <xdr:sp macro="" textlink="">
      <xdr:nvSpPr>
        <xdr:cNvPr id="186" name="フローチャート: 判断 185"/>
        <xdr:cNvSpPr/>
      </xdr:nvSpPr>
      <xdr:spPr>
        <a:xfrm>
          <a:off x="1968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119563</xdr:rowOff>
    </xdr:from>
    <xdr:ext cx="469744" cy="259045"/>
    <xdr:sp macro="" textlink="">
      <xdr:nvSpPr>
        <xdr:cNvPr id="187" name="テキスト ボックス 186"/>
        <xdr:cNvSpPr txBox="1"/>
      </xdr:nvSpPr>
      <xdr:spPr>
        <a:xfrm>
          <a:off x="1784428" y="1314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85300</xdr:rowOff>
    </xdr:from>
    <xdr:to>
      <xdr:col>6</xdr:col>
      <xdr:colOff>38100</xdr:colOff>
      <xdr:row>77</xdr:row>
      <xdr:rowOff>15450</xdr:rowOff>
    </xdr:to>
    <xdr:sp macro="" textlink="">
      <xdr:nvSpPr>
        <xdr:cNvPr id="188" name="フローチャート: 判断 187"/>
        <xdr:cNvSpPr/>
      </xdr:nvSpPr>
      <xdr:spPr>
        <a:xfrm>
          <a:off x="1079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6577</xdr:rowOff>
    </xdr:from>
    <xdr:ext cx="469744" cy="259045"/>
    <xdr:sp macro="" textlink="">
      <xdr:nvSpPr>
        <xdr:cNvPr id="189" name="テキスト ボックス 188"/>
        <xdr:cNvSpPr txBox="1"/>
      </xdr:nvSpPr>
      <xdr:spPr>
        <a:xfrm>
          <a:off x="895428" y="132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119132</xdr:rowOff>
    </xdr:from>
    <xdr:to>
      <xdr:col>24</xdr:col>
      <xdr:colOff>114300</xdr:colOff>
      <xdr:row>76</xdr:row>
      <xdr:rowOff>49282</xdr:rowOff>
    </xdr:to>
    <xdr:sp macro="" textlink="">
      <xdr:nvSpPr>
        <xdr:cNvPr id="195" name="楕円 194"/>
        <xdr:cNvSpPr/>
      </xdr:nvSpPr>
      <xdr:spPr>
        <a:xfrm>
          <a:off x="4584700" y="129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142009</xdr:rowOff>
    </xdr:from>
    <xdr:ext cx="469744" cy="259045"/>
    <xdr:sp macro="" textlink="">
      <xdr:nvSpPr>
        <xdr:cNvPr id="196" name="維持補修費該当値テキスト"/>
        <xdr:cNvSpPr txBox="1"/>
      </xdr:nvSpPr>
      <xdr:spPr>
        <a:xfrm>
          <a:off x="4686300" y="1282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44723</xdr:rowOff>
    </xdr:from>
    <xdr:to>
      <xdr:col>20</xdr:col>
      <xdr:colOff>38100</xdr:colOff>
      <xdr:row>75</xdr:row>
      <xdr:rowOff>146323</xdr:rowOff>
    </xdr:to>
    <xdr:sp macro="" textlink="">
      <xdr:nvSpPr>
        <xdr:cNvPr id="197" name="楕円 196"/>
        <xdr:cNvSpPr/>
      </xdr:nvSpPr>
      <xdr:spPr>
        <a:xfrm>
          <a:off x="3746500" y="129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162850</xdr:rowOff>
    </xdr:from>
    <xdr:ext cx="469744" cy="259045"/>
    <xdr:sp macro="" textlink="">
      <xdr:nvSpPr>
        <xdr:cNvPr id="198" name="テキスト ボックス 197"/>
        <xdr:cNvSpPr txBox="1"/>
      </xdr:nvSpPr>
      <xdr:spPr>
        <a:xfrm>
          <a:off x="3562428" y="1267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166224</xdr:rowOff>
    </xdr:from>
    <xdr:to>
      <xdr:col>15</xdr:col>
      <xdr:colOff>101600</xdr:colOff>
      <xdr:row>75</xdr:row>
      <xdr:rowOff>96374</xdr:rowOff>
    </xdr:to>
    <xdr:sp macro="" textlink="">
      <xdr:nvSpPr>
        <xdr:cNvPr id="199" name="楕円 198"/>
        <xdr:cNvSpPr/>
      </xdr:nvSpPr>
      <xdr:spPr>
        <a:xfrm>
          <a:off x="2857500" y="128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112901</xdr:rowOff>
    </xdr:from>
    <xdr:ext cx="469744" cy="259045"/>
    <xdr:sp macro="" textlink="">
      <xdr:nvSpPr>
        <xdr:cNvPr id="200" name="テキスト ボックス 199"/>
        <xdr:cNvSpPr txBox="1"/>
      </xdr:nvSpPr>
      <xdr:spPr>
        <a:xfrm>
          <a:off x="2673428" y="126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73013</xdr:rowOff>
    </xdr:from>
    <xdr:to>
      <xdr:col>10</xdr:col>
      <xdr:colOff>165100</xdr:colOff>
      <xdr:row>76</xdr:row>
      <xdr:rowOff>3163</xdr:rowOff>
    </xdr:to>
    <xdr:sp macro="" textlink="">
      <xdr:nvSpPr>
        <xdr:cNvPr id="201" name="楕円 200"/>
        <xdr:cNvSpPr/>
      </xdr:nvSpPr>
      <xdr:spPr>
        <a:xfrm>
          <a:off x="1968500" y="129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19690</xdr:rowOff>
    </xdr:from>
    <xdr:ext cx="469744" cy="259045"/>
    <xdr:sp macro="" textlink="">
      <xdr:nvSpPr>
        <xdr:cNvPr id="202" name="テキスト ボックス 201"/>
        <xdr:cNvSpPr txBox="1"/>
      </xdr:nvSpPr>
      <xdr:spPr>
        <a:xfrm>
          <a:off x="1784428" y="1270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88157</xdr:rowOff>
    </xdr:from>
    <xdr:to>
      <xdr:col>6</xdr:col>
      <xdr:colOff>38100</xdr:colOff>
      <xdr:row>76</xdr:row>
      <xdr:rowOff>18307</xdr:rowOff>
    </xdr:to>
    <xdr:sp macro="" textlink="">
      <xdr:nvSpPr>
        <xdr:cNvPr id="203" name="楕円 202"/>
        <xdr:cNvSpPr/>
      </xdr:nvSpPr>
      <xdr:spPr>
        <a:xfrm>
          <a:off x="1079500" y="1294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34834</xdr:rowOff>
    </xdr:from>
    <xdr:ext cx="469744" cy="259045"/>
    <xdr:sp macro="" textlink="">
      <xdr:nvSpPr>
        <xdr:cNvPr id="204" name="テキスト ボックス 203"/>
        <xdr:cNvSpPr txBox="1"/>
      </xdr:nvSpPr>
      <xdr:spPr>
        <a:xfrm>
          <a:off x="895428" y="1272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139505</xdr:rowOff>
    </xdr:from>
    <xdr:to>
      <xdr:col>24</xdr:col>
      <xdr:colOff>62865</xdr:colOff>
      <xdr:row>97</xdr:row>
      <xdr:rowOff>156932</xdr:rowOff>
    </xdr:to>
    <xdr:cxnSp macro="">
      <xdr:nvCxnSpPr>
        <xdr:cNvPr id="231" name="直線コネクタ 230"/>
        <xdr:cNvCxnSpPr/>
      </xdr:nvCxnSpPr>
      <xdr:spPr>
        <a:xfrm flipV="1">
          <a:off x="4633595" y="15570005"/>
          <a:ext cx="1270" cy="1217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160759</xdr:rowOff>
    </xdr:from>
    <xdr:ext cx="534377" cy="259045"/>
    <xdr:sp macro="" textlink="">
      <xdr:nvSpPr>
        <xdr:cNvPr id="232" name="扶助費最小値テキスト"/>
        <xdr:cNvSpPr txBox="1"/>
      </xdr:nvSpPr>
      <xdr:spPr>
        <a:xfrm>
          <a:off x="4686300" y="167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156932</xdr:rowOff>
    </xdr:from>
    <xdr:to>
      <xdr:col>24</xdr:col>
      <xdr:colOff>152400</xdr:colOff>
      <xdr:row>97</xdr:row>
      <xdr:rowOff>156932</xdr:rowOff>
    </xdr:to>
    <xdr:cxnSp macro="">
      <xdr:nvCxnSpPr>
        <xdr:cNvPr id="233" name="直線コネクタ 232"/>
        <xdr:cNvCxnSpPr/>
      </xdr:nvCxnSpPr>
      <xdr:spPr>
        <a:xfrm>
          <a:off x="4546600" y="1678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86182</xdr:rowOff>
    </xdr:from>
    <xdr:ext cx="599010" cy="259045"/>
    <xdr:sp macro="" textlink="">
      <xdr:nvSpPr>
        <xdr:cNvPr id="234" name="扶助費最大値テキスト"/>
        <xdr:cNvSpPr txBox="1"/>
      </xdr:nvSpPr>
      <xdr:spPr>
        <a:xfrm>
          <a:off x="4686300" y="1534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139505</xdr:rowOff>
    </xdr:from>
    <xdr:to>
      <xdr:col>24</xdr:col>
      <xdr:colOff>152400</xdr:colOff>
      <xdr:row>90</xdr:row>
      <xdr:rowOff>139505</xdr:rowOff>
    </xdr:to>
    <xdr:cxnSp macro="">
      <xdr:nvCxnSpPr>
        <xdr:cNvPr id="235" name="直線コネクタ 234"/>
        <xdr:cNvCxnSpPr/>
      </xdr:nvCxnSpPr>
      <xdr:spPr>
        <a:xfrm>
          <a:off x="4546600" y="1557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86632</xdr:rowOff>
    </xdr:from>
    <xdr:to>
      <xdr:col>24</xdr:col>
      <xdr:colOff>63500</xdr:colOff>
      <xdr:row>97</xdr:row>
      <xdr:rowOff>131950</xdr:rowOff>
    </xdr:to>
    <xdr:cxnSp macro="">
      <xdr:nvCxnSpPr>
        <xdr:cNvPr id="236" name="直線コネクタ 235"/>
        <xdr:cNvCxnSpPr/>
      </xdr:nvCxnSpPr>
      <xdr:spPr>
        <a:xfrm flipV="1">
          <a:off x="3797300" y="16717282"/>
          <a:ext cx="838200" cy="4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135007</xdr:rowOff>
    </xdr:from>
    <xdr:ext cx="599010" cy="259045"/>
    <xdr:sp macro="" textlink="">
      <xdr:nvSpPr>
        <xdr:cNvPr id="237" name="扶助費平均値テキスト"/>
        <xdr:cNvSpPr txBox="1"/>
      </xdr:nvSpPr>
      <xdr:spPr>
        <a:xfrm>
          <a:off x="4686300" y="1625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112130</xdr:rowOff>
    </xdr:from>
    <xdr:to>
      <xdr:col>24</xdr:col>
      <xdr:colOff>114300</xdr:colOff>
      <xdr:row>96</xdr:row>
      <xdr:rowOff>42280</xdr:rowOff>
    </xdr:to>
    <xdr:sp macro="" textlink="">
      <xdr:nvSpPr>
        <xdr:cNvPr id="238" name="フローチャート: 判断 237"/>
        <xdr:cNvSpPr/>
      </xdr:nvSpPr>
      <xdr:spPr>
        <a:xfrm>
          <a:off x="4584700" y="1639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131950</xdr:rowOff>
    </xdr:from>
    <xdr:to>
      <xdr:col>19</xdr:col>
      <xdr:colOff>177800</xdr:colOff>
      <xdr:row>97</xdr:row>
      <xdr:rowOff>137784</xdr:rowOff>
    </xdr:to>
    <xdr:cxnSp macro="">
      <xdr:nvCxnSpPr>
        <xdr:cNvPr id="239" name="直線コネクタ 238"/>
        <xdr:cNvCxnSpPr/>
      </xdr:nvCxnSpPr>
      <xdr:spPr>
        <a:xfrm flipV="1">
          <a:off x="2908300" y="16762600"/>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3697</xdr:rowOff>
    </xdr:from>
    <xdr:to>
      <xdr:col>20</xdr:col>
      <xdr:colOff>38100</xdr:colOff>
      <xdr:row>96</xdr:row>
      <xdr:rowOff>105297</xdr:rowOff>
    </xdr:to>
    <xdr:sp macro="" textlink="">
      <xdr:nvSpPr>
        <xdr:cNvPr id="240" name="フローチャート: 判断 239"/>
        <xdr:cNvSpPr/>
      </xdr:nvSpPr>
      <xdr:spPr>
        <a:xfrm>
          <a:off x="3746500" y="1646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121824</xdr:rowOff>
    </xdr:from>
    <xdr:ext cx="599010" cy="259045"/>
    <xdr:sp macro="" textlink="">
      <xdr:nvSpPr>
        <xdr:cNvPr id="241" name="テキスト ボックス 240"/>
        <xdr:cNvSpPr txBox="1"/>
      </xdr:nvSpPr>
      <xdr:spPr>
        <a:xfrm>
          <a:off x="3497795" y="1623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135640</xdr:rowOff>
    </xdr:from>
    <xdr:to>
      <xdr:col>15</xdr:col>
      <xdr:colOff>50800</xdr:colOff>
      <xdr:row>97</xdr:row>
      <xdr:rowOff>137784</xdr:rowOff>
    </xdr:to>
    <xdr:cxnSp macro="">
      <xdr:nvCxnSpPr>
        <xdr:cNvPr id="242" name="直線コネクタ 241"/>
        <xdr:cNvCxnSpPr/>
      </xdr:nvCxnSpPr>
      <xdr:spPr>
        <a:xfrm>
          <a:off x="2019300" y="16766290"/>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22084</xdr:rowOff>
    </xdr:from>
    <xdr:to>
      <xdr:col>15</xdr:col>
      <xdr:colOff>101600</xdr:colOff>
      <xdr:row>96</xdr:row>
      <xdr:rowOff>123684</xdr:rowOff>
    </xdr:to>
    <xdr:sp macro="" textlink="">
      <xdr:nvSpPr>
        <xdr:cNvPr id="243" name="フローチャート: 判断 242"/>
        <xdr:cNvSpPr/>
      </xdr:nvSpPr>
      <xdr:spPr>
        <a:xfrm>
          <a:off x="2857500" y="1648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140211</xdr:rowOff>
    </xdr:from>
    <xdr:ext cx="599010" cy="259045"/>
    <xdr:sp macro="" textlink="">
      <xdr:nvSpPr>
        <xdr:cNvPr id="244" name="テキスト ボックス 243"/>
        <xdr:cNvSpPr txBox="1"/>
      </xdr:nvSpPr>
      <xdr:spPr>
        <a:xfrm>
          <a:off x="2608795" y="1625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135640</xdr:rowOff>
    </xdr:from>
    <xdr:to>
      <xdr:col>10</xdr:col>
      <xdr:colOff>114300</xdr:colOff>
      <xdr:row>98</xdr:row>
      <xdr:rowOff>33542</xdr:rowOff>
    </xdr:to>
    <xdr:cxnSp macro="">
      <xdr:nvCxnSpPr>
        <xdr:cNvPr id="245" name="直線コネクタ 244"/>
        <xdr:cNvCxnSpPr/>
      </xdr:nvCxnSpPr>
      <xdr:spPr>
        <a:xfrm flipV="1">
          <a:off x="1130300" y="16766290"/>
          <a:ext cx="889000" cy="6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46957</xdr:rowOff>
    </xdr:from>
    <xdr:to>
      <xdr:col>10</xdr:col>
      <xdr:colOff>165100</xdr:colOff>
      <xdr:row>96</xdr:row>
      <xdr:rowOff>148557</xdr:rowOff>
    </xdr:to>
    <xdr:sp macro="" textlink="">
      <xdr:nvSpPr>
        <xdr:cNvPr id="246" name="フローチャート: 判断 245"/>
        <xdr:cNvSpPr/>
      </xdr:nvSpPr>
      <xdr:spPr>
        <a:xfrm>
          <a:off x="1968500" y="1650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165084</xdr:rowOff>
    </xdr:from>
    <xdr:ext cx="599010" cy="259045"/>
    <xdr:sp macro="" textlink="">
      <xdr:nvSpPr>
        <xdr:cNvPr id="247" name="テキスト ボックス 246"/>
        <xdr:cNvSpPr txBox="1"/>
      </xdr:nvSpPr>
      <xdr:spPr>
        <a:xfrm>
          <a:off x="1719795" y="1628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96411</xdr:rowOff>
    </xdr:from>
    <xdr:to>
      <xdr:col>6</xdr:col>
      <xdr:colOff>38100</xdr:colOff>
      <xdr:row>97</xdr:row>
      <xdr:rowOff>26561</xdr:rowOff>
    </xdr:to>
    <xdr:sp macro="" textlink="">
      <xdr:nvSpPr>
        <xdr:cNvPr id="248" name="フローチャート: 判断 247"/>
        <xdr:cNvSpPr/>
      </xdr:nvSpPr>
      <xdr:spPr>
        <a:xfrm>
          <a:off x="1079500" y="1655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43088</xdr:rowOff>
    </xdr:from>
    <xdr:ext cx="599010" cy="259045"/>
    <xdr:sp macro="" textlink="">
      <xdr:nvSpPr>
        <xdr:cNvPr id="249" name="テキスト ボックス 248"/>
        <xdr:cNvSpPr txBox="1"/>
      </xdr:nvSpPr>
      <xdr:spPr>
        <a:xfrm>
          <a:off x="830795" y="1633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35832</xdr:rowOff>
    </xdr:from>
    <xdr:to>
      <xdr:col>24</xdr:col>
      <xdr:colOff>114300</xdr:colOff>
      <xdr:row>97</xdr:row>
      <xdr:rowOff>137432</xdr:rowOff>
    </xdr:to>
    <xdr:sp macro="" textlink="">
      <xdr:nvSpPr>
        <xdr:cNvPr id="255" name="楕円 254"/>
        <xdr:cNvSpPr/>
      </xdr:nvSpPr>
      <xdr:spPr>
        <a:xfrm>
          <a:off x="4584700" y="1666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122209</xdr:rowOff>
    </xdr:from>
    <xdr:ext cx="534377" cy="259045"/>
    <xdr:sp macro="" textlink="">
      <xdr:nvSpPr>
        <xdr:cNvPr id="256" name="扶助費該当値テキスト"/>
        <xdr:cNvSpPr txBox="1"/>
      </xdr:nvSpPr>
      <xdr:spPr>
        <a:xfrm>
          <a:off x="4686300" y="1658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81150</xdr:rowOff>
    </xdr:from>
    <xdr:to>
      <xdr:col>20</xdr:col>
      <xdr:colOff>38100</xdr:colOff>
      <xdr:row>98</xdr:row>
      <xdr:rowOff>11300</xdr:rowOff>
    </xdr:to>
    <xdr:sp macro="" textlink="">
      <xdr:nvSpPr>
        <xdr:cNvPr id="257" name="楕円 256"/>
        <xdr:cNvSpPr/>
      </xdr:nvSpPr>
      <xdr:spPr>
        <a:xfrm>
          <a:off x="3746500" y="167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2427</xdr:rowOff>
    </xdr:from>
    <xdr:ext cx="534377" cy="259045"/>
    <xdr:sp macro="" textlink="">
      <xdr:nvSpPr>
        <xdr:cNvPr id="258" name="テキスト ボックス 257"/>
        <xdr:cNvSpPr txBox="1"/>
      </xdr:nvSpPr>
      <xdr:spPr>
        <a:xfrm>
          <a:off x="3530111" y="1680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86984</xdr:rowOff>
    </xdr:from>
    <xdr:to>
      <xdr:col>15</xdr:col>
      <xdr:colOff>101600</xdr:colOff>
      <xdr:row>98</xdr:row>
      <xdr:rowOff>17134</xdr:rowOff>
    </xdr:to>
    <xdr:sp macro="" textlink="">
      <xdr:nvSpPr>
        <xdr:cNvPr id="259" name="楕円 258"/>
        <xdr:cNvSpPr/>
      </xdr:nvSpPr>
      <xdr:spPr>
        <a:xfrm>
          <a:off x="2857500" y="1671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8261</xdr:rowOff>
    </xdr:from>
    <xdr:ext cx="534377" cy="259045"/>
    <xdr:sp macro="" textlink="">
      <xdr:nvSpPr>
        <xdr:cNvPr id="260" name="テキスト ボックス 259"/>
        <xdr:cNvSpPr txBox="1"/>
      </xdr:nvSpPr>
      <xdr:spPr>
        <a:xfrm>
          <a:off x="2641111" y="1681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84840</xdr:rowOff>
    </xdr:from>
    <xdr:to>
      <xdr:col>10</xdr:col>
      <xdr:colOff>165100</xdr:colOff>
      <xdr:row>98</xdr:row>
      <xdr:rowOff>14990</xdr:rowOff>
    </xdr:to>
    <xdr:sp macro="" textlink="">
      <xdr:nvSpPr>
        <xdr:cNvPr id="261" name="楕円 260"/>
        <xdr:cNvSpPr/>
      </xdr:nvSpPr>
      <xdr:spPr>
        <a:xfrm>
          <a:off x="1968500" y="1671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6117</xdr:rowOff>
    </xdr:from>
    <xdr:ext cx="534377" cy="259045"/>
    <xdr:sp macro="" textlink="">
      <xdr:nvSpPr>
        <xdr:cNvPr id="262" name="テキスト ボックス 261"/>
        <xdr:cNvSpPr txBox="1"/>
      </xdr:nvSpPr>
      <xdr:spPr>
        <a:xfrm>
          <a:off x="1752111" y="168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154192</xdr:rowOff>
    </xdr:from>
    <xdr:to>
      <xdr:col>6</xdr:col>
      <xdr:colOff>38100</xdr:colOff>
      <xdr:row>98</xdr:row>
      <xdr:rowOff>84342</xdr:rowOff>
    </xdr:to>
    <xdr:sp macro="" textlink="">
      <xdr:nvSpPr>
        <xdr:cNvPr id="263" name="楕円 262"/>
        <xdr:cNvSpPr/>
      </xdr:nvSpPr>
      <xdr:spPr>
        <a:xfrm>
          <a:off x="1079500" y="1678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75469</xdr:rowOff>
    </xdr:from>
    <xdr:ext cx="534377" cy="259045"/>
    <xdr:sp macro="" textlink="">
      <xdr:nvSpPr>
        <xdr:cNvPr id="264" name="テキスト ボックス 263"/>
        <xdr:cNvSpPr txBox="1"/>
      </xdr:nvSpPr>
      <xdr:spPr>
        <a:xfrm>
          <a:off x="863111" y="1687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101028</xdr:rowOff>
    </xdr:from>
    <xdr:to>
      <xdr:col>54</xdr:col>
      <xdr:colOff>189865</xdr:colOff>
      <xdr:row>39</xdr:row>
      <xdr:rowOff>57232</xdr:rowOff>
    </xdr:to>
    <xdr:cxnSp macro="">
      <xdr:nvCxnSpPr>
        <xdr:cNvPr id="289" name="直線コネクタ 288"/>
        <xdr:cNvCxnSpPr/>
      </xdr:nvCxnSpPr>
      <xdr:spPr>
        <a:xfrm flipV="1">
          <a:off x="10475595" y="5244528"/>
          <a:ext cx="1270" cy="149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61059</xdr:rowOff>
    </xdr:from>
    <xdr:ext cx="534377" cy="259045"/>
    <xdr:sp macro="" textlink="">
      <xdr:nvSpPr>
        <xdr:cNvPr id="290" name="補助費等最小値テキスト"/>
        <xdr:cNvSpPr txBox="1"/>
      </xdr:nvSpPr>
      <xdr:spPr>
        <a:xfrm>
          <a:off x="10528300" y="67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57232</xdr:rowOff>
    </xdr:from>
    <xdr:to>
      <xdr:col>55</xdr:col>
      <xdr:colOff>88900</xdr:colOff>
      <xdr:row>39</xdr:row>
      <xdr:rowOff>57232</xdr:rowOff>
    </xdr:to>
    <xdr:cxnSp macro="">
      <xdr:nvCxnSpPr>
        <xdr:cNvPr id="291" name="直線コネクタ 290"/>
        <xdr:cNvCxnSpPr/>
      </xdr:nvCxnSpPr>
      <xdr:spPr>
        <a:xfrm>
          <a:off x="10388600" y="674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47705</xdr:rowOff>
    </xdr:from>
    <xdr:ext cx="534377" cy="259045"/>
    <xdr:sp macro="" textlink="">
      <xdr:nvSpPr>
        <xdr:cNvPr id="292" name="補助費等最大値テキスト"/>
        <xdr:cNvSpPr txBox="1"/>
      </xdr:nvSpPr>
      <xdr:spPr>
        <a:xfrm>
          <a:off x="10528300" y="50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101028</xdr:rowOff>
    </xdr:from>
    <xdr:to>
      <xdr:col>55</xdr:col>
      <xdr:colOff>88900</xdr:colOff>
      <xdr:row>30</xdr:row>
      <xdr:rowOff>101028</xdr:rowOff>
    </xdr:to>
    <xdr:cxnSp macro="">
      <xdr:nvCxnSpPr>
        <xdr:cNvPr id="293" name="直線コネクタ 292"/>
        <xdr:cNvCxnSpPr/>
      </xdr:nvCxnSpPr>
      <xdr:spPr>
        <a:xfrm>
          <a:off x="10388600" y="524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80378</xdr:rowOff>
    </xdr:from>
    <xdr:to>
      <xdr:col>55</xdr:col>
      <xdr:colOff>0</xdr:colOff>
      <xdr:row>31</xdr:row>
      <xdr:rowOff>93904</xdr:rowOff>
    </xdr:to>
    <xdr:cxnSp macro="">
      <xdr:nvCxnSpPr>
        <xdr:cNvPr id="294" name="直線コネクタ 293"/>
        <xdr:cNvCxnSpPr/>
      </xdr:nvCxnSpPr>
      <xdr:spPr>
        <a:xfrm flipV="1">
          <a:off x="9639300" y="5395328"/>
          <a:ext cx="8382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56964</xdr:rowOff>
    </xdr:from>
    <xdr:ext cx="534377" cy="259045"/>
    <xdr:sp macro="" textlink="">
      <xdr:nvSpPr>
        <xdr:cNvPr id="295" name="補助費等平均値テキスト"/>
        <xdr:cNvSpPr txBox="1"/>
      </xdr:nvSpPr>
      <xdr:spPr>
        <a:xfrm>
          <a:off x="10528300" y="6057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78537</xdr:rowOff>
    </xdr:from>
    <xdr:to>
      <xdr:col>55</xdr:col>
      <xdr:colOff>50800</xdr:colOff>
      <xdr:row>36</xdr:row>
      <xdr:rowOff>8687</xdr:rowOff>
    </xdr:to>
    <xdr:sp macro="" textlink="">
      <xdr:nvSpPr>
        <xdr:cNvPr id="296" name="フローチャート: 判断 295"/>
        <xdr:cNvSpPr/>
      </xdr:nvSpPr>
      <xdr:spPr>
        <a:xfrm>
          <a:off x="10426700" y="607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47136</xdr:rowOff>
    </xdr:from>
    <xdr:to>
      <xdr:col>50</xdr:col>
      <xdr:colOff>114300</xdr:colOff>
      <xdr:row>31</xdr:row>
      <xdr:rowOff>93904</xdr:rowOff>
    </xdr:to>
    <xdr:cxnSp macro="">
      <xdr:nvCxnSpPr>
        <xdr:cNvPr id="297" name="直線コネクタ 296"/>
        <xdr:cNvCxnSpPr/>
      </xdr:nvCxnSpPr>
      <xdr:spPr>
        <a:xfrm>
          <a:off x="8750300" y="5362086"/>
          <a:ext cx="889000" cy="4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136334</xdr:rowOff>
    </xdr:from>
    <xdr:to>
      <xdr:col>50</xdr:col>
      <xdr:colOff>165100</xdr:colOff>
      <xdr:row>36</xdr:row>
      <xdr:rowOff>66484</xdr:rowOff>
    </xdr:to>
    <xdr:sp macro="" textlink="">
      <xdr:nvSpPr>
        <xdr:cNvPr id="298" name="フローチャート: 判断 297"/>
        <xdr:cNvSpPr/>
      </xdr:nvSpPr>
      <xdr:spPr>
        <a:xfrm>
          <a:off x="95885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57611</xdr:rowOff>
    </xdr:from>
    <xdr:ext cx="534377" cy="259045"/>
    <xdr:sp macro="" textlink="">
      <xdr:nvSpPr>
        <xdr:cNvPr id="299" name="テキスト ボックス 298"/>
        <xdr:cNvSpPr txBox="1"/>
      </xdr:nvSpPr>
      <xdr:spPr>
        <a:xfrm>
          <a:off x="9372111" y="622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47136</xdr:rowOff>
    </xdr:from>
    <xdr:to>
      <xdr:col>45</xdr:col>
      <xdr:colOff>177800</xdr:colOff>
      <xdr:row>33</xdr:row>
      <xdr:rowOff>96304</xdr:rowOff>
    </xdr:to>
    <xdr:cxnSp macro="">
      <xdr:nvCxnSpPr>
        <xdr:cNvPr id="300" name="直線コネクタ 299"/>
        <xdr:cNvCxnSpPr/>
      </xdr:nvCxnSpPr>
      <xdr:spPr>
        <a:xfrm flipV="1">
          <a:off x="7861300" y="5362086"/>
          <a:ext cx="889000" cy="39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154946</xdr:rowOff>
    </xdr:from>
    <xdr:to>
      <xdr:col>46</xdr:col>
      <xdr:colOff>38100</xdr:colOff>
      <xdr:row>36</xdr:row>
      <xdr:rowOff>85096</xdr:rowOff>
    </xdr:to>
    <xdr:sp macro="" textlink="">
      <xdr:nvSpPr>
        <xdr:cNvPr id="301" name="フローチャート: 判断 300"/>
        <xdr:cNvSpPr/>
      </xdr:nvSpPr>
      <xdr:spPr>
        <a:xfrm>
          <a:off x="8699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76223</xdr:rowOff>
    </xdr:from>
    <xdr:ext cx="534377" cy="259045"/>
    <xdr:sp macro="" textlink="">
      <xdr:nvSpPr>
        <xdr:cNvPr id="302" name="テキスト ボックス 301"/>
        <xdr:cNvSpPr txBox="1"/>
      </xdr:nvSpPr>
      <xdr:spPr>
        <a:xfrm>
          <a:off x="8483111" y="62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67101</xdr:rowOff>
    </xdr:from>
    <xdr:to>
      <xdr:col>41</xdr:col>
      <xdr:colOff>50800</xdr:colOff>
      <xdr:row>33</xdr:row>
      <xdr:rowOff>96304</xdr:rowOff>
    </xdr:to>
    <xdr:cxnSp macro="">
      <xdr:nvCxnSpPr>
        <xdr:cNvPr id="303" name="直線コネクタ 302"/>
        <xdr:cNvCxnSpPr/>
      </xdr:nvCxnSpPr>
      <xdr:spPr>
        <a:xfrm>
          <a:off x="6972300" y="5724951"/>
          <a:ext cx="889000" cy="2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49257</xdr:rowOff>
    </xdr:from>
    <xdr:to>
      <xdr:col>41</xdr:col>
      <xdr:colOff>101600</xdr:colOff>
      <xdr:row>36</xdr:row>
      <xdr:rowOff>150857</xdr:rowOff>
    </xdr:to>
    <xdr:sp macro="" textlink="">
      <xdr:nvSpPr>
        <xdr:cNvPr id="304" name="フローチャート: 判断 303"/>
        <xdr:cNvSpPr/>
      </xdr:nvSpPr>
      <xdr:spPr>
        <a:xfrm>
          <a:off x="7810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141984</xdr:rowOff>
    </xdr:from>
    <xdr:ext cx="534377" cy="259045"/>
    <xdr:sp macro="" textlink="">
      <xdr:nvSpPr>
        <xdr:cNvPr id="305" name="テキスト ボックス 304"/>
        <xdr:cNvSpPr txBox="1"/>
      </xdr:nvSpPr>
      <xdr:spPr>
        <a:xfrm>
          <a:off x="7594111" y="63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103987</xdr:rowOff>
    </xdr:from>
    <xdr:to>
      <xdr:col>36</xdr:col>
      <xdr:colOff>165100</xdr:colOff>
      <xdr:row>37</xdr:row>
      <xdr:rowOff>34137</xdr:rowOff>
    </xdr:to>
    <xdr:sp macro="" textlink="">
      <xdr:nvSpPr>
        <xdr:cNvPr id="306" name="フローチャート: 判断 305"/>
        <xdr:cNvSpPr/>
      </xdr:nvSpPr>
      <xdr:spPr>
        <a:xfrm>
          <a:off x="6921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25264</xdr:rowOff>
    </xdr:from>
    <xdr:ext cx="534377" cy="259045"/>
    <xdr:sp macro="" textlink="">
      <xdr:nvSpPr>
        <xdr:cNvPr id="307" name="テキスト ボックス 306"/>
        <xdr:cNvSpPr txBox="1"/>
      </xdr:nvSpPr>
      <xdr:spPr>
        <a:xfrm>
          <a:off x="6705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29578</xdr:rowOff>
    </xdr:from>
    <xdr:to>
      <xdr:col>55</xdr:col>
      <xdr:colOff>50800</xdr:colOff>
      <xdr:row>31</xdr:row>
      <xdr:rowOff>131178</xdr:rowOff>
    </xdr:to>
    <xdr:sp macro="" textlink="">
      <xdr:nvSpPr>
        <xdr:cNvPr id="313" name="楕円 312"/>
        <xdr:cNvSpPr/>
      </xdr:nvSpPr>
      <xdr:spPr>
        <a:xfrm>
          <a:off x="10426700" y="53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52455</xdr:rowOff>
    </xdr:from>
    <xdr:ext cx="534377" cy="259045"/>
    <xdr:sp macro="" textlink="">
      <xdr:nvSpPr>
        <xdr:cNvPr id="314" name="補助費等該当値テキスト"/>
        <xdr:cNvSpPr txBox="1"/>
      </xdr:nvSpPr>
      <xdr:spPr>
        <a:xfrm>
          <a:off x="10528300" y="519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43104</xdr:rowOff>
    </xdr:from>
    <xdr:to>
      <xdr:col>50</xdr:col>
      <xdr:colOff>165100</xdr:colOff>
      <xdr:row>31</xdr:row>
      <xdr:rowOff>144704</xdr:rowOff>
    </xdr:to>
    <xdr:sp macro="" textlink="">
      <xdr:nvSpPr>
        <xdr:cNvPr id="315" name="楕円 314"/>
        <xdr:cNvSpPr/>
      </xdr:nvSpPr>
      <xdr:spPr>
        <a:xfrm>
          <a:off x="9588500" y="53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29</xdr:row>
      <xdr:rowOff>161231</xdr:rowOff>
    </xdr:from>
    <xdr:ext cx="534377" cy="259045"/>
    <xdr:sp macro="" textlink="">
      <xdr:nvSpPr>
        <xdr:cNvPr id="316" name="テキスト ボックス 315"/>
        <xdr:cNvSpPr txBox="1"/>
      </xdr:nvSpPr>
      <xdr:spPr>
        <a:xfrm>
          <a:off x="9372111" y="513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167786</xdr:rowOff>
    </xdr:from>
    <xdr:to>
      <xdr:col>46</xdr:col>
      <xdr:colOff>38100</xdr:colOff>
      <xdr:row>31</xdr:row>
      <xdr:rowOff>97936</xdr:rowOff>
    </xdr:to>
    <xdr:sp macro="" textlink="">
      <xdr:nvSpPr>
        <xdr:cNvPr id="317" name="楕円 316"/>
        <xdr:cNvSpPr/>
      </xdr:nvSpPr>
      <xdr:spPr>
        <a:xfrm>
          <a:off x="8699500" y="53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114463</xdr:rowOff>
    </xdr:from>
    <xdr:ext cx="534377" cy="259045"/>
    <xdr:sp macro="" textlink="">
      <xdr:nvSpPr>
        <xdr:cNvPr id="318" name="テキスト ボックス 317"/>
        <xdr:cNvSpPr txBox="1"/>
      </xdr:nvSpPr>
      <xdr:spPr>
        <a:xfrm>
          <a:off x="8483111" y="508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45504</xdr:rowOff>
    </xdr:from>
    <xdr:to>
      <xdr:col>41</xdr:col>
      <xdr:colOff>101600</xdr:colOff>
      <xdr:row>33</xdr:row>
      <xdr:rowOff>147104</xdr:rowOff>
    </xdr:to>
    <xdr:sp macro="" textlink="">
      <xdr:nvSpPr>
        <xdr:cNvPr id="319" name="楕円 318"/>
        <xdr:cNvSpPr/>
      </xdr:nvSpPr>
      <xdr:spPr>
        <a:xfrm>
          <a:off x="7810500" y="570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163631</xdr:rowOff>
    </xdr:from>
    <xdr:ext cx="534377" cy="259045"/>
    <xdr:sp macro="" textlink="">
      <xdr:nvSpPr>
        <xdr:cNvPr id="320" name="テキスト ボックス 319"/>
        <xdr:cNvSpPr txBox="1"/>
      </xdr:nvSpPr>
      <xdr:spPr>
        <a:xfrm>
          <a:off x="7594111" y="547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16301</xdr:rowOff>
    </xdr:from>
    <xdr:to>
      <xdr:col>36</xdr:col>
      <xdr:colOff>165100</xdr:colOff>
      <xdr:row>33</xdr:row>
      <xdr:rowOff>117901</xdr:rowOff>
    </xdr:to>
    <xdr:sp macro="" textlink="">
      <xdr:nvSpPr>
        <xdr:cNvPr id="321" name="楕円 320"/>
        <xdr:cNvSpPr/>
      </xdr:nvSpPr>
      <xdr:spPr>
        <a:xfrm>
          <a:off x="6921500" y="56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134428</xdr:rowOff>
    </xdr:from>
    <xdr:ext cx="534377" cy="259045"/>
    <xdr:sp macro="" textlink="">
      <xdr:nvSpPr>
        <xdr:cNvPr id="322" name="テキスト ボックス 321"/>
        <xdr:cNvSpPr txBox="1"/>
      </xdr:nvSpPr>
      <xdr:spPr>
        <a:xfrm>
          <a:off x="6705111" y="544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46065</xdr:rowOff>
    </xdr:from>
    <xdr:to>
      <xdr:col>54</xdr:col>
      <xdr:colOff>189865</xdr:colOff>
      <xdr:row>59</xdr:row>
      <xdr:rowOff>59796</xdr:rowOff>
    </xdr:to>
    <xdr:cxnSp macro="">
      <xdr:nvCxnSpPr>
        <xdr:cNvPr id="345" name="直線コネクタ 344"/>
        <xdr:cNvCxnSpPr/>
      </xdr:nvCxnSpPr>
      <xdr:spPr>
        <a:xfrm flipV="1">
          <a:off x="10475595" y="8618565"/>
          <a:ext cx="1270" cy="1556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63623</xdr:rowOff>
    </xdr:from>
    <xdr:ext cx="534377" cy="259045"/>
    <xdr:sp macro="" textlink="">
      <xdr:nvSpPr>
        <xdr:cNvPr id="346" name="普通建設事業費最小値テキスト"/>
        <xdr:cNvSpPr txBox="1"/>
      </xdr:nvSpPr>
      <xdr:spPr>
        <a:xfrm>
          <a:off x="10528300" y="101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59796</xdr:rowOff>
    </xdr:from>
    <xdr:to>
      <xdr:col>55</xdr:col>
      <xdr:colOff>88900</xdr:colOff>
      <xdr:row>59</xdr:row>
      <xdr:rowOff>59796</xdr:rowOff>
    </xdr:to>
    <xdr:cxnSp macro="">
      <xdr:nvCxnSpPr>
        <xdr:cNvPr id="347" name="直線コネクタ 346"/>
        <xdr:cNvCxnSpPr/>
      </xdr:nvCxnSpPr>
      <xdr:spPr>
        <a:xfrm>
          <a:off x="10388600" y="10175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164192</xdr:rowOff>
    </xdr:from>
    <xdr:ext cx="599010" cy="259045"/>
    <xdr:sp macro="" textlink="">
      <xdr:nvSpPr>
        <xdr:cNvPr id="348" name="普通建設事業費最大値テキスト"/>
        <xdr:cNvSpPr txBox="1"/>
      </xdr:nvSpPr>
      <xdr:spPr>
        <a:xfrm>
          <a:off x="10528300" y="839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46065</xdr:rowOff>
    </xdr:from>
    <xdr:to>
      <xdr:col>55</xdr:col>
      <xdr:colOff>88900</xdr:colOff>
      <xdr:row>50</xdr:row>
      <xdr:rowOff>46065</xdr:rowOff>
    </xdr:to>
    <xdr:cxnSp macro="">
      <xdr:nvCxnSpPr>
        <xdr:cNvPr id="349" name="直線コネクタ 348"/>
        <xdr:cNvCxnSpPr/>
      </xdr:nvCxnSpPr>
      <xdr:spPr>
        <a:xfrm>
          <a:off x="10388600" y="861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41387</xdr:rowOff>
    </xdr:from>
    <xdr:to>
      <xdr:col>55</xdr:col>
      <xdr:colOff>0</xdr:colOff>
      <xdr:row>57</xdr:row>
      <xdr:rowOff>49342</xdr:rowOff>
    </xdr:to>
    <xdr:cxnSp macro="">
      <xdr:nvCxnSpPr>
        <xdr:cNvPr id="350" name="直線コネクタ 349"/>
        <xdr:cNvCxnSpPr/>
      </xdr:nvCxnSpPr>
      <xdr:spPr>
        <a:xfrm flipV="1">
          <a:off x="9639300" y="9642587"/>
          <a:ext cx="838200" cy="17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156720</xdr:rowOff>
    </xdr:from>
    <xdr:ext cx="534377" cy="259045"/>
    <xdr:sp macro="" textlink="">
      <xdr:nvSpPr>
        <xdr:cNvPr id="351" name="普通建設事業費平均値テキスト"/>
        <xdr:cNvSpPr txBox="1"/>
      </xdr:nvSpPr>
      <xdr:spPr>
        <a:xfrm>
          <a:off x="10528300" y="9243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133843</xdr:rowOff>
    </xdr:from>
    <xdr:to>
      <xdr:col>55</xdr:col>
      <xdr:colOff>50800</xdr:colOff>
      <xdr:row>55</xdr:row>
      <xdr:rowOff>63993</xdr:rowOff>
    </xdr:to>
    <xdr:sp macro="" textlink="">
      <xdr:nvSpPr>
        <xdr:cNvPr id="352" name="フローチャート: 判断 351"/>
        <xdr:cNvSpPr/>
      </xdr:nvSpPr>
      <xdr:spPr>
        <a:xfrm>
          <a:off x="10426700" y="93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54158</xdr:rowOff>
    </xdr:from>
    <xdr:to>
      <xdr:col>50</xdr:col>
      <xdr:colOff>114300</xdr:colOff>
      <xdr:row>57</xdr:row>
      <xdr:rowOff>49342</xdr:rowOff>
    </xdr:to>
    <xdr:cxnSp macro="">
      <xdr:nvCxnSpPr>
        <xdr:cNvPr id="353" name="直線コネクタ 352"/>
        <xdr:cNvCxnSpPr/>
      </xdr:nvCxnSpPr>
      <xdr:spPr>
        <a:xfrm>
          <a:off x="8750300" y="9483908"/>
          <a:ext cx="889000" cy="3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41458</xdr:rowOff>
    </xdr:from>
    <xdr:to>
      <xdr:col>50</xdr:col>
      <xdr:colOff>165100</xdr:colOff>
      <xdr:row>55</xdr:row>
      <xdr:rowOff>143058</xdr:rowOff>
    </xdr:to>
    <xdr:sp macro="" textlink="">
      <xdr:nvSpPr>
        <xdr:cNvPr id="354" name="フローチャート: 判断 353"/>
        <xdr:cNvSpPr/>
      </xdr:nvSpPr>
      <xdr:spPr>
        <a:xfrm>
          <a:off x="9588500" y="947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159585</xdr:rowOff>
    </xdr:from>
    <xdr:ext cx="534377" cy="259045"/>
    <xdr:sp macro="" textlink="">
      <xdr:nvSpPr>
        <xdr:cNvPr id="355" name="テキスト ボックス 354"/>
        <xdr:cNvSpPr txBox="1"/>
      </xdr:nvSpPr>
      <xdr:spPr>
        <a:xfrm>
          <a:off x="9372111" y="924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54158</xdr:rowOff>
    </xdr:from>
    <xdr:to>
      <xdr:col>45</xdr:col>
      <xdr:colOff>177800</xdr:colOff>
      <xdr:row>57</xdr:row>
      <xdr:rowOff>73620</xdr:rowOff>
    </xdr:to>
    <xdr:cxnSp macro="">
      <xdr:nvCxnSpPr>
        <xdr:cNvPr id="356" name="直線コネクタ 355"/>
        <xdr:cNvCxnSpPr/>
      </xdr:nvCxnSpPr>
      <xdr:spPr>
        <a:xfrm flipV="1">
          <a:off x="7861300" y="9483908"/>
          <a:ext cx="889000" cy="36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14148</xdr:rowOff>
    </xdr:from>
    <xdr:to>
      <xdr:col>46</xdr:col>
      <xdr:colOff>38100</xdr:colOff>
      <xdr:row>55</xdr:row>
      <xdr:rowOff>115748</xdr:rowOff>
    </xdr:to>
    <xdr:sp macro="" textlink="">
      <xdr:nvSpPr>
        <xdr:cNvPr id="357" name="フローチャート: 判断 356"/>
        <xdr:cNvSpPr/>
      </xdr:nvSpPr>
      <xdr:spPr>
        <a:xfrm>
          <a:off x="8699500" y="944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106875</xdr:rowOff>
    </xdr:from>
    <xdr:ext cx="534377" cy="259045"/>
    <xdr:sp macro="" textlink="">
      <xdr:nvSpPr>
        <xdr:cNvPr id="358" name="テキスト ボックス 357"/>
        <xdr:cNvSpPr txBox="1"/>
      </xdr:nvSpPr>
      <xdr:spPr>
        <a:xfrm>
          <a:off x="8483111" y="953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70053</xdr:rowOff>
    </xdr:from>
    <xdr:to>
      <xdr:col>41</xdr:col>
      <xdr:colOff>50800</xdr:colOff>
      <xdr:row>57</xdr:row>
      <xdr:rowOff>73620</xdr:rowOff>
    </xdr:to>
    <xdr:cxnSp macro="">
      <xdr:nvCxnSpPr>
        <xdr:cNvPr id="359" name="直線コネクタ 358"/>
        <xdr:cNvCxnSpPr/>
      </xdr:nvCxnSpPr>
      <xdr:spPr>
        <a:xfrm>
          <a:off x="6972300" y="9671253"/>
          <a:ext cx="889000" cy="17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55494</xdr:rowOff>
    </xdr:from>
    <xdr:to>
      <xdr:col>41</xdr:col>
      <xdr:colOff>101600</xdr:colOff>
      <xdr:row>55</xdr:row>
      <xdr:rowOff>157094</xdr:rowOff>
    </xdr:to>
    <xdr:sp macro="" textlink="">
      <xdr:nvSpPr>
        <xdr:cNvPr id="360" name="フローチャート: 判断 359"/>
        <xdr:cNvSpPr/>
      </xdr:nvSpPr>
      <xdr:spPr>
        <a:xfrm>
          <a:off x="7810500" y="948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2171</xdr:rowOff>
    </xdr:from>
    <xdr:ext cx="534377" cy="259045"/>
    <xdr:sp macro="" textlink="">
      <xdr:nvSpPr>
        <xdr:cNvPr id="361" name="テキスト ボックス 360"/>
        <xdr:cNvSpPr txBox="1"/>
      </xdr:nvSpPr>
      <xdr:spPr>
        <a:xfrm>
          <a:off x="7594111" y="926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4303</xdr:rowOff>
    </xdr:from>
    <xdr:to>
      <xdr:col>36</xdr:col>
      <xdr:colOff>165100</xdr:colOff>
      <xdr:row>56</xdr:row>
      <xdr:rowOff>105903</xdr:rowOff>
    </xdr:to>
    <xdr:sp macro="" textlink="">
      <xdr:nvSpPr>
        <xdr:cNvPr id="362" name="フローチャート: 判断 361"/>
        <xdr:cNvSpPr/>
      </xdr:nvSpPr>
      <xdr:spPr>
        <a:xfrm>
          <a:off x="6921500" y="960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122430</xdr:rowOff>
    </xdr:from>
    <xdr:ext cx="534377" cy="259045"/>
    <xdr:sp macro="" textlink="">
      <xdr:nvSpPr>
        <xdr:cNvPr id="363" name="テキスト ボックス 362"/>
        <xdr:cNvSpPr txBox="1"/>
      </xdr:nvSpPr>
      <xdr:spPr>
        <a:xfrm>
          <a:off x="6705111" y="938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162037</xdr:rowOff>
    </xdr:from>
    <xdr:to>
      <xdr:col>55</xdr:col>
      <xdr:colOff>50800</xdr:colOff>
      <xdr:row>56</xdr:row>
      <xdr:rowOff>92187</xdr:rowOff>
    </xdr:to>
    <xdr:sp macro="" textlink="">
      <xdr:nvSpPr>
        <xdr:cNvPr id="369" name="楕円 368"/>
        <xdr:cNvSpPr/>
      </xdr:nvSpPr>
      <xdr:spPr>
        <a:xfrm>
          <a:off x="10426700" y="959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140464</xdr:rowOff>
    </xdr:from>
    <xdr:ext cx="534377" cy="259045"/>
    <xdr:sp macro="" textlink="">
      <xdr:nvSpPr>
        <xdr:cNvPr id="370" name="普通建設事業費該当値テキスト"/>
        <xdr:cNvSpPr txBox="1"/>
      </xdr:nvSpPr>
      <xdr:spPr>
        <a:xfrm>
          <a:off x="10528300" y="95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169992</xdr:rowOff>
    </xdr:from>
    <xdr:to>
      <xdr:col>50</xdr:col>
      <xdr:colOff>165100</xdr:colOff>
      <xdr:row>57</xdr:row>
      <xdr:rowOff>100142</xdr:rowOff>
    </xdr:to>
    <xdr:sp macro="" textlink="">
      <xdr:nvSpPr>
        <xdr:cNvPr id="371" name="楕円 370"/>
        <xdr:cNvSpPr/>
      </xdr:nvSpPr>
      <xdr:spPr>
        <a:xfrm>
          <a:off x="9588500" y="977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91269</xdr:rowOff>
    </xdr:from>
    <xdr:ext cx="534377" cy="259045"/>
    <xdr:sp macro="" textlink="">
      <xdr:nvSpPr>
        <xdr:cNvPr id="372" name="テキスト ボックス 371"/>
        <xdr:cNvSpPr txBox="1"/>
      </xdr:nvSpPr>
      <xdr:spPr>
        <a:xfrm>
          <a:off x="9372111" y="986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3358</xdr:rowOff>
    </xdr:from>
    <xdr:to>
      <xdr:col>46</xdr:col>
      <xdr:colOff>38100</xdr:colOff>
      <xdr:row>55</xdr:row>
      <xdr:rowOff>104958</xdr:rowOff>
    </xdr:to>
    <xdr:sp macro="" textlink="">
      <xdr:nvSpPr>
        <xdr:cNvPr id="373" name="楕円 372"/>
        <xdr:cNvSpPr/>
      </xdr:nvSpPr>
      <xdr:spPr>
        <a:xfrm>
          <a:off x="8699500" y="94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121485</xdr:rowOff>
    </xdr:from>
    <xdr:ext cx="534377" cy="259045"/>
    <xdr:sp macro="" textlink="">
      <xdr:nvSpPr>
        <xdr:cNvPr id="374" name="テキスト ボックス 373"/>
        <xdr:cNvSpPr txBox="1"/>
      </xdr:nvSpPr>
      <xdr:spPr>
        <a:xfrm>
          <a:off x="8483111" y="920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22820</xdr:rowOff>
    </xdr:from>
    <xdr:to>
      <xdr:col>41</xdr:col>
      <xdr:colOff>101600</xdr:colOff>
      <xdr:row>57</xdr:row>
      <xdr:rowOff>124420</xdr:rowOff>
    </xdr:to>
    <xdr:sp macro="" textlink="">
      <xdr:nvSpPr>
        <xdr:cNvPr id="375" name="楕円 374"/>
        <xdr:cNvSpPr/>
      </xdr:nvSpPr>
      <xdr:spPr>
        <a:xfrm>
          <a:off x="7810500" y="979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115547</xdr:rowOff>
    </xdr:from>
    <xdr:ext cx="534377" cy="259045"/>
    <xdr:sp macro="" textlink="">
      <xdr:nvSpPr>
        <xdr:cNvPr id="376" name="テキスト ボックス 375"/>
        <xdr:cNvSpPr txBox="1"/>
      </xdr:nvSpPr>
      <xdr:spPr>
        <a:xfrm>
          <a:off x="7594111" y="988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19253</xdr:rowOff>
    </xdr:from>
    <xdr:to>
      <xdr:col>36</xdr:col>
      <xdr:colOff>165100</xdr:colOff>
      <xdr:row>56</xdr:row>
      <xdr:rowOff>120853</xdr:rowOff>
    </xdr:to>
    <xdr:sp macro="" textlink="">
      <xdr:nvSpPr>
        <xdr:cNvPr id="377" name="楕円 376"/>
        <xdr:cNvSpPr/>
      </xdr:nvSpPr>
      <xdr:spPr>
        <a:xfrm>
          <a:off x="6921500" y="962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111980</xdr:rowOff>
    </xdr:from>
    <xdr:ext cx="534377" cy="259045"/>
    <xdr:sp macro="" textlink="">
      <xdr:nvSpPr>
        <xdr:cNvPr id="378" name="テキスト ボックス 377"/>
        <xdr:cNvSpPr txBox="1"/>
      </xdr:nvSpPr>
      <xdr:spPr>
        <a:xfrm>
          <a:off x="6705111" y="971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152121</xdr:rowOff>
    </xdr:from>
    <xdr:to>
      <xdr:col>54</xdr:col>
      <xdr:colOff>189865</xdr:colOff>
      <xdr:row>79</xdr:row>
      <xdr:rowOff>22961</xdr:rowOff>
    </xdr:to>
    <xdr:cxnSp macro="">
      <xdr:nvCxnSpPr>
        <xdr:cNvPr id="402" name="直線コネクタ 401"/>
        <xdr:cNvCxnSpPr/>
      </xdr:nvCxnSpPr>
      <xdr:spPr>
        <a:xfrm flipV="1">
          <a:off x="10475595" y="12153621"/>
          <a:ext cx="1270" cy="1413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26788</xdr:rowOff>
    </xdr:from>
    <xdr:ext cx="378565" cy="259045"/>
    <xdr:sp macro="" textlink="">
      <xdr:nvSpPr>
        <xdr:cNvPr id="403" name="普通建設事業費 （ うち新規整備　）最小値テキスト"/>
        <xdr:cNvSpPr txBox="1"/>
      </xdr:nvSpPr>
      <xdr:spPr>
        <a:xfrm>
          <a:off x="10528300" y="1357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22961</xdr:rowOff>
    </xdr:from>
    <xdr:to>
      <xdr:col>55</xdr:col>
      <xdr:colOff>88900</xdr:colOff>
      <xdr:row>79</xdr:row>
      <xdr:rowOff>22961</xdr:rowOff>
    </xdr:to>
    <xdr:cxnSp macro="">
      <xdr:nvCxnSpPr>
        <xdr:cNvPr id="404" name="直線コネクタ 403"/>
        <xdr:cNvCxnSpPr/>
      </xdr:nvCxnSpPr>
      <xdr:spPr>
        <a:xfrm>
          <a:off x="10388600" y="1356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98798</xdr:rowOff>
    </xdr:from>
    <xdr:ext cx="534377" cy="259045"/>
    <xdr:sp macro="" textlink="">
      <xdr:nvSpPr>
        <xdr:cNvPr id="405" name="普通建設事業費 （ うち新規整備　）最大値テキスト"/>
        <xdr:cNvSpPr txBox="1"/>
      </xdr:nvSpPr>
      <xdr:spPr>
        <a:xfrm>
          <a:off x="10528300" y="119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152121</xdr:rowOff>
    </xdr:from>
    <xdr:to>
      <xdr:col>55</xdr:col>
      <xdr:colOff>88900</xdr:colOff>
      <xdr:row>70</xdr:row>
      <xdr:rowOff>152121</xdr:rowOff>
    </xdr:to>
    <xdr:cxnSp macro="">
      <xdr:nvCxnSpPr>
        <xdr:cNvPr id="406" name="直線コネクタ 405"/>
        <xdr:cNvCxnSpPr/>
      </xdr:nvCxnSpPr>
      <xdr:spPr>
        <a:xfrm>
          <a:off x="10388600" y="1215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45707</xdr:rowOff>
    </xdr:from>
    <xdr:to>
      <xdr:col>55</xdr:col>
      <xdr:colOff>0</xdr:colOff>
      <xdr:row>77</xdr:row>
      <xdr:rowOff>117983</xdr:rowOff>
    </xdr:to>
    <xdr:cxnSp macro="">
      <xdr:nvCxnSpPr>
        <xdr:cNvPr id="407" name="直線コネクタ 406"/>
        <xdr:cNvCxnSpPr/>
      </xdr:nvCxnSpPr>
      <xdr:spPr>
        <a:xfrm flipV="1">
          <a:off x="9639300" y="13247357"/>
          <a:ext cx="838200" cy="7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149572</xdr:rowOff>
    </xdr:from>
    <xdr:ext cx="534377" cy="259045"/>
    <xdr:sp macro="" textlink="">
      <xdr:nvSpPr>
        <xdr:cNvPr id="408" name="普通建設事業費 （ うち新規整備　）平均値テキスト"/>
        <xdr:cNvSpPr txBox="1"/>
      </xdr:nvSpPr>
      <xdr:spPr>
        <a:xfrm>
          <a:off x="10528300" y="1283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126695</xdr:rowOff>
    </xdr:from>
    <xdr:to>
      <xdr:col>55</xdr:col>
      <xdr:colOff>50800</xdr:colOff>
      <xdr:row>76</xdr:row>
      <xdr:rowOff>56846</xdr:rowOff>
    </xdr:to>
    <xdr:sp macro="" textlink="">
      <xdr:nvSpPr>
        <xdr:cNvPr id="409" name="フローチャート: 判断 408"/>
        <xdr:cNvSpPr/>
      </xdr:nvSpPr>
      <xdr:spPr>
        <a:xfrm>
          <a:off x="10426700" y="129854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117983</xdr:rowOff>
    </xdr:from>
    <xdr:to>
      <xdr:col>50</xdr:col>
      <xdr:colOff>114300</xdr:colOff>
      <xdr:row>78</xdr:row>
      <xdr:rowOff>23380</xdr:rowOff>
    </xdr:to>
    <xdr:cxnSp macro="">
      <xdr:nvCxnSpPr>
        <xdr:cNvPr id="410" name="直線コネクタ 409"/>
        <xdr:cNvCxnSpPr/>
      </xdr:nvCxnSpPr>
      <xdr:spPr>
        <a:xfrm flipV="1">
          <a:off x="8750300" y="13319633"/>
          <a:ext cx="889000" cy="7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45428</xdr:rowOff>
    </xdr:from>
    <xdr:to>
      <xdr:col>50</xdr:col>
      <xdr:colOff>165100</xdr:colOff>
      <xdr:row>76</xdr:row>
      <xdr:rowOff>147028</xdr:rowOff>
    </xdr:to>
    <xdr:sp macro="" textlink="">
      <xdr:nvSpPr>
        <xdr:cNvPr id="411" name="フローチャート: 判断 410"/>
        <xdr:cNvSpPr/>
      </xdr:nvSpPr>
      <xdr:spPr>
        <a:xfrm>
          <a:off x="9588500" y="130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163555</xdr:rowOff>
    </xdr:from>
    <xdr:ext cx="534377" cy="259045"/>
    <xdr:sp macro="" textlink="">
      <xdr:nvSpPr>
        <xdr:cNvPr id="412" name="テキスト ボックス 411"/>
        <xdr:cNvSpPr txBox="1"/>
      </xdr:nvSpPr>
      <xdr:spPr>
        <a:xfrm>
          <a:off x="9372111" y="1285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117908</xdr:rowOff>
    </xdr:from>
    <xdr:to>
      <xdr:col>45</xdr:col>
      <xdr:colOff>177800</xdr:colOff>
      <xdr:row>78</xdr:row>
      <xdr:rowOff>23380</xdr:rowOff>
    </xdr:to>
    <xdr:cxnSp macro="">
      <xdr:nvCxnSpPr>
        <xdr:cNvPr id="413" name="直線コネクタ 412"/>
        <xdr:cNvCxnSpPr/>
      </xdr:nvCxnSpPr>
      <xdr:spPr>
        <a:xfrm>
          <a:off x="7861300" y="13319558"/>
          <a:ext cx="889000" cy="7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100826</xdr:rowOff>
    </xdr:from>
    <xdr:to>
      <xdr:col>46</xdr:col>
      <xdr:colOff>38100</xdr:colOff>
      <xdr:row>76</xdr:row>
      <xdr:rowOff>30975</xdr:rowOff>
    </xdr:to>
    <xdr:sp macro="" textlink="">
      <xdr:nvSpPr>
        <xdr:cNvPr id="414" name="フローチャート: 判断 413"/>
        <xdr:cNvSpPr/>
      </xdr:nvSpPr>
      <xdr:spPr>
        <a:xfrm>
          <a:off x="8699500" y="12959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47503</xdr:rowOff>
    </xdr:from>
    <xdr:ext cx="534377" cy="259045"/>
    <xdr:sp macro="" textlink="">
      <xdr:nvSpPr>
        <xdr:cNvPr id="415" name="テキスト ボックス 414"/>
        <xdr:cNvSpPr txBox="1"/>
      </xdr:nvSpPr>
      <xdr:spPr>
        <a:xfrm>
          <a:off x="8483111" y="127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117908</xdr:rowOff>
    </xdr:from>
    <xdr:to>
      <xdr:col>41</xdr:col>
      <xdr:colOff>50800</xdr:colOff>
      <xdr:row>78</xdr:row>
      <xdr:rowOff>14312</xdr:rowOff>
    </xdr:to>
    <xdr:cxnSp macro="">
      <xdr:nvCxnSpPr>
        <xdr:cNvPr id="416" name="直線コネクタ 415"/>
        <xdr:cNvCxnSpPr/>
      </xdr:nvCxnSpPr>
      <xdr:spPr>
        <a:xfrm flipV="1">
          <a:off x="6972300" y="13319558"/>
          <a:ext cx="889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16091</xdr:rowOff>
    </xdr:from>
    <xdr:to>
      <xdr:col>41</xdr:col>
      <xdr:colOff>101600</xdr:colOff>
      <xdr:row>75</xdr:row>
      <xdr:rowOff>117691</xdr:rowOff>
    </xdr:to>
    <xdr:sp macro="" textlink="">
      <xdr:nvSpPr>
        <xdr:cNvPr id="417" name="フローチャート: 判断 416"/>
        <xdr:cNvSpPr/>
      </xdr:nvSpPr>
      <xdr:spPr>
        <a:xfrm>
          <a:off x="78105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134218</xdr:rowOff>
    </xdr:from>
    <xdr:ext cx="534377" cy="259045"/>
    <xdr:sp macro="" textlink="">
      <xdr:nvSpPr>
        <xdr:cNvPr id="418" name="テキスト ボックス 417"/>
        <xdr:cNvSpPr txBox="1"/>
      </xdr:nvSpPr>
      <xdr:spPr>
        <a:xfrm>
          <a:off x="7594111" y="126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166624</xdr:rowOff>
    </xdr:from>
    <xdr:to>
      <xdr:col>36</xdr:col>
      <xdr:colOff>165100</xdr:colOff>
      <xdr:row>74</xdr:row>
      <xdr:rowOff>96774</xdr:rowOff>
    </xdr:to>
    <xdr:sp macro="" textlink="">
      <xdr:nvSpPr>
        <xdr:cNvPr id="419" name="フローチャート: 判断 418"/>
        <xdr:cNvSpPr/>
      </xdr:nvSpPr>
      <xdr:spPr>
        <a:xfrm>
          <a:off x="6921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113301</xdr:rowOff>
    </xdr:from>
    <xdr:ext cx="534377" cy="259045"/>
    <xdr:sp macro="" textlink="">
      <xdr:nvSpPr>
        <xdr:cNvPr id="420" name="テキスト ボックス 419"/>
        <xdr:cNvSpPr txBox="1"/>
      </xdr:nvSpPr>
      <xdr:spPr>
        <a:xfrm>
          <a:off x="6705111" y="1245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166357</xdr:rowOff>
    </xdr:from>
    <xdr:to>
      <xdr:col>55</xdr:col>
      <xdr:colOff>50800</xdr:colOff>
      <xdr:row>77</xdr:row>
      <xdr:rowOff>96507</xdr:rowOff>
    </xdr:to>
    <xdr:sp macro="" textlink="">
      <xdr:nvSpPr>
        <xdr:cNvPr id="426" name="楕円 425"/>
        <xdr:cNvSpPr/>
      </xdr:nvSpPr>
      <xdr:spPr>
        <a:xfrm>
          <a:off x="10426700" y="1319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144784</xdr:rowOff>
    </xdr:from>
    <xdr:ext cx="469744" cy="259045"/>
    <xdr:sp macro="" textlink="">
      <xdr:nvSpPr>
        <xdr:cNvPr id="427" name="普通建設事業費 （ うち新規整備　）該当値テキスト"/>
        <xdr:cNvSpPr txBox="1"/>
      </xdr:nvSpPr>
      <xdr:spPr>
        <a:xfrm>
          <a:off x="10528300" y="1317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67183</xdr:rowOff>
    </xdr:from>
    <xdr:to>
      <xdr:col>50</xdr:col>
      <xdr:colOff>165100</xdr:colOff>
      <xdr:row>77</xdr:row>
      <xdr:rowOff>168783</xdr:rowOff>
    </xdr:to>
    <xdr:sp macro="" textlink="">
      <xdr:nvSpPr>
        <xdr:cNvPr id="428" name="楕円 427"/>
        <xdr:cNvSpPr/>
      </xdr:nvSpPr>
      <xdr:spPr>
        <a:xfrm>
          <a:off x="9588500" y="132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159910</xdr:rowOff>
    </xdr:from>
    <xdr:ext cx="469744" cy="259045"/>
    <xdr:sp macro="" textlink="">
      <xdr:nvSpPr>
        <xdr:cNvPr id="429" name="テキスト ボックス 428"/>
        <xdr:cNvSpPr txBox="1"/>
      </xdr:nvSpPr>
      <xdr:spPr>
        <a:xfrm>
          <a:off x="9404428" y="1336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144030</xdr:rowOff>
    </xdr:from>
    <xdr:to>
      <xdr:col>46</xdr:col>
      <xdr:colOff>38100</xdr:colOff>
      <xdr:row>78</xdr:row>
      <xdr:rowOff>74180</xdr:rowOff>
    </xdr:to>
    <xdr:sp macro="" textlink="">
      <xdr:nvSpPr>
        <xdr:cNvPr id="430" name="楕円 429"/>
        <xdr:cNvSpPr/>
      </xdr:nvSpPr>
      <xdr:spPr>
        <a:xfrm>
          <a:off x="8699500" y="1334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65307</xdr:rowOff>
    </xdr:from>
    <xdr:ext cx="469744" cy="259045"/>
    <xdr:sp macro="" textlink="">
      <xdr:nvSpPr>
        <xdr:cNvPr id="431" name="テキスト ボックス 430"/>
        <xdr:cNvSpPr txBox="1"/>
      </xdr:nvSpPr>
      <xdr:spPr>
        <a:xfrm>
          <a:off x="8515428" y="1343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67108</xdr:rowOff>
    </xdr:from>
    <xdr:to>
      <xdr:col>41</xdr:col>
      <xdr:colOff>101600</xdr:colOff>
      <xdr:row>77</xdr:row>
      <xdr:rowOff>168708</xdr:rowOff>
    </xdr:to>
    <xdr:sp macro="" textlink="">
      <xdr:nvSpPr>
        <xdr:cNvPr id="432" name="楕円 431"/>
        <xdr:cNvSpPr/>
      </xdr:nvSpPr>
      <xdr:spPr>
        <a:xfrm>
          <a:off x="7810500" y="1326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159835</xdr:rowOff>
    </xdr:from>
    <xdr:ext cx="469744" cy="259045"/>
    <xdr:sp macro="" textlink="">
      <xdr:nvSpPr>
        <xdr:cNvPr id="433" name="テキスト ボックス 432"/>
        <xdr:cNvSpPr txBox="1"/>
      </xdr:nvSpPr>
      <xdr:spPr>
        <a:xfrm>
          <a:off x="7626428" y="1336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134962</xdr:rowOff>
    </xdr:from>
    <xdr:to>
      <xdr:col>36</xdr:col>
      <xdr:colOff>165100</xdr:colOff>
      <xdr:row>78</xdr:row>
      <xdr:rowOff>65112</xdr:rowOff>
    </xdr:to>
    <xdr:sp macro="" textlink="">
      <xdr:nvSpPr>
        <xdr:cNvPr id="434" name="楕円 433"/>
        <xdr:cNvSpPr/>
      </xdr:nvSpPr>
      <xdr:spPr>
        <a:xfrm>
          <a:off x="6921500" y="1333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56239</xdr:rowOff>
    </xdr:from>
    <xdr:ext cx="469744" cy="259045"/>
    <xdr:sp macro="" textlink="">
      <xdr:nvSpPr>
        <xdr:cNvPr id="435" name="テキスト ボックス 434"/>
        <xdr:cNvSpPr txBox="1"/>
      </xdr:nvSpPr>
      <xdr:spPr>
        <a:xfrm>
          <a:off x="6737428" y="1342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77391</xdr:rowOff>
    </xdr:from>
    <xdr:to>
      <xdr:col>54</xdr:col>
      <xdr:colOff>189865</xdr:colOff>
      <xdr:row>98</xdr:row>
      <xdr:rowOff>60669</xdr:rowOff>
    </xdr:to>
    <xdr:cxnSp macro="">
      <xdr:nvCxnSpPr>
        <xdr:cNvPr id="461" name="直線コネクタ 460"/>
        <xdr:cNvCxnSpPr/>
      </xdr:nvCxnSpPr>
      <xdr:spPr>
        <a:xfrm flipV="1">
          <a:off x="10475595" y="15507891"/>
          <a:ext cx="1270" cy="135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64496</xdr:rowOff>
    </xdr:from>
    <xdr:ext cx="534377" cy="259045"/>
    <xdr:sp macro="" textlink="">
      <xdr:nvSpPr>
        <xdr:cNvPr id="462" name="普通建設事業費 （ うち更新整備　）最小値テキスト"/>
        <xdr:cNvSpPr txBox="1"/>
      </xdr:nvSpPr>
      <xdr:spPr>
        <a:xfrm>
          <a:off x="10528300" y="168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60669</xdr:rowOff>
    </xdr:from>
    <xdr:to>
      <xdr:col>55</xdr:col>
      <xdr:colOff>88900</xdr:colOff>
      <xdr:row>98</xdr:row>
      <xdr:rowOff>60669</xdr:rowOff>
    </xdr:to>
    <xdr:cxnSp macro="">
      <xdr:nvCxnSpPr>
        <xdr:cNvPr id="463" name="直線コネクタ 462"/>
        <xdr:cNvCxnSpPr/>
      </xdr:nvCxnSpPr>
      <xdr:spPr>
        <a:xfrm>
          <a:off x="10388600" y="1686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24068</xdr:rowOff>
    </xdr:from>
    <xdr:ext cx="534377" cy="259045"/>
    <xdr:sp macro="" textlink="">
      <xdr:nvSpPr>
        <xdr:cNvPr id="464" name="普通建設事業費 （ うち更新整備　）最大値テキスト"/>
        <xdr:cNvSpPr txBox="1"/>
      </xdr:nvSpPr>
      <xdr:spPr>
        <a:xfrm>
          <a:off x="10528300" y="152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77391</xdr:rowOff>
    </xdr:from>
    <xdr:to>
      <xdr:col>55</xdr:col>
      <xdr:colOff>88900</xdr:colOff>
      <xdr:row>90</xdr:row>
      <xdr:rowOff>77391</xdr:rowOff>
    </xdr:to>
    <xdr:cxnSp macro="">
      <xdr:nvCxnSpPr>
        <xdr:cNvPr id="465" name="直線コネクタ 464"/>
        <xdr:cNvCxnSpPr/>
      </xdr:nvCxnSpPr>
      <xdr:spPr>
        <a:xfrm>
          <a:off x="10388600" y="1550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131894</xdr:rowOff>
    </xdr:from>
    <xdr:to>
      <xdr:col>55</xdr:col>
      <xdr:colOff>0</xdr:colOff>
      <xdr:row>96</xdr:row>
      <xdr:rowOff>135161</xdr:rowOff>
    </xdr:to>
    <xdr:cxnSp macro="">
      <xdr:nvCxnSpPr>
        <xdr:cNvPr id="466" name="直線コネクタ 465"/>
        <xdr:cNvCxnSpPr/>
      </xdr:nvCxnSpPr>
      <xdr:spPr>
        <a:xfrm flipV="1">
          <a:off x="9639300" y="16591094"/>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39637</xdr:rowOff>
    </xdr:from>
    <xdr:ext cx="534377" cy="259045"/>
    <xdr:sp macro="" textlink="">
      <xdr:nvSpPr>
        <xdr:cNvPr id="467" name="普通建設事業費 （ うち更新整備　）平均値テキスト"/>
        <xdr:cNvSpPr txBox="1"/>
      </xdr:nvSpPr>
      <xdr:spPr>
        <a:xfrm>
          <a:off x="10528300" y="16155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16760</xdr:rowOff>
    </xdr:from>
    <xdr:to>
      <xdr:col>55</xdr:col>
      <xdr:colOff>50800</xdr:colOff>
      <xdr:row>95</xdr:row>
      <xdr:rowOff>118360</xdr:rowOff>
    </xdr:to>
    <xdr:sp macro="" textlink="">
      <xdr:nvSpPr>
        <xdr:cNvPr id="468" name="フローチャート: 判断 467"/>
        <xdr:cNvSpPr/>
      </xdr:nvSpPr>
      <xdr:spPr>
        <a:xfrm>
          <a:off x="104267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111240</xdr:rowOff>
    </xdr:from>
    <xdr:to>
      <xdr:col>50</xdr:col>
      <xdr:colOff>114300</xdr:colOff>
      <xdr:row>96</xdr:row>
      <xdr:rowOff>135161</xdr:rowOff>
    </xdr:to>
    <xdr:cxnSp macro="">
      <xdr:nvCxnSpPr>
        <xdr:cNvPr id="469" name="直線コネクタ 468"/>
        <xdr:cNvCxnSpPr/>
      </xdr:nvCxnSpPr>
      <xdr:spPr>
        <a:xfrm>
          <a:off x="8750300" y="16227540"/>
          <a:ext cx="889000" cy="36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100493</xdr:rowOff>
    </xdr:from>
    <xdr:to>
      <xdr:col>50</xdr:col>
      <xdr:colOff>165100</xdr:colOff>
      <xdr:row>96</xdr:row>
      <xdr:rowOff>30643</xdr:rowOff>
    </xdr:to>
    <xdr:sp macro="" textlink="">
      <xdr:nvSpPr>
        <xdr:cNvPr id="470" name="フローチャート: 判断 469"/>
        <xdr:cNvSpPr/>
      </xdr:nvSpPr>
      <xdr:spPr>
        <a:xfrm>
          <a:off x="9588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47170</xdr:rowOff>
    </xdr:from>
    <xdr:ext cx="534377" cy="259045"/>
    <xdr:sp macro="" textlink="">
      <xdr:nvSpPr>
        <xdr:cNvPr id="471" name="テキスト ボックス 470"/>
        <xdr:cNvSpPr txBox="1"/>
      </xdr:nvSpPr>
      <xdr:spPr>
        <a:xfrm>
          <a:off x="9372111" y="161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111240</xdr:rowOff>
    </xdr:from>
    <xdr:to>
      <xdr:col>45</xdr:col>
      <xdr:colOff>177800</xdr:colOff>
      <xdr:row>96</xdr:row>
      <xdr:rowOff>138508</xdr:rowOff>
    </xdr:to>
    <xdr:cxnSp macro="">
      <xdr:nvCxnSpPr>
        <xdr:cNvPr id="472" name="直線コネクタ 471"/>
        <xdr:cNvCxnSpPr/>
      </xdr:nvCxnSpPr>
      <xdr:spPr>
        <a:xfrm flipV="1">
          <a:off x="7861300" y="16227540"/>
          <a:ext cx="889000" cy="3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145233</xdr:rowOff>
    </xdr:from>
    <xdr:to>
      <xdr:col>46</xdr:col>
      <xdr:colOff>38100</xdr:colOff>
      <xdr:row>96</xdr:row>
      <xdr:rowOff>75383</xdr:rowOff>
    </xdr:to>
    <xdr:sp macro="" textlink="">
      <xdr:nvSpPr>
        <xdr:cNvPr id="473" name="フローチャート: 判断 472"/>
        <xdr:cNvSpPr/>
      </xdr:nvSpPr>
      <xdr:spPr>
        <a:xfrm>
          <a:off x="8699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66510</xdr:rowOff>
    </xdr:from>
    <xdr:ext cx="534377" cy="259045"/>
    <xdr:sp macro="" textlink="">
      <xdr:nvSpPr>
        <xdr:cNvPr id="474" name="テキスト ボックス 473"/>
        <xdr:cNvSpPr txBox="1"/>
      </xdr:nvSpPr>
      <xdr:spPr>
        <a:xfrm>
          <a:off x="8483111" y="165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16534</xdr:rowOff>
    </xdr:from>
    <xdr:to>
      <xdr:col>41</xdr:col>
      <xdr:colOff>50800</xdr:colOff>
      <xdr:row>96</xdr:row>
      <xdr:rowOff>138508</xdr:rowOff>
    </xdr:to>
    <xdr:cxnSp macro="">
      <xdr:nvCxnSpPr>
        <xdr:cNvPr id="475" name="直線コネクタ 474"/>
        <xdr:cNvCxnSpPr/>
      </xdr:nvCxnSpPr>
      <xdr:spPr>
        <a:xfrm>
          <a:off x="6972300" y="16304284"/>
          <a:ext cx="889000" cy="29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55541</xdr:rowOff>
    </xdr:from>
    <xdr:to>
      <xdr:col>41</xdr:col>
      <xdr:colOff>101600</xdr:colOff>
      <xdr:row>96</xdr:row>
      <xdr:rowOff>157141</xdr:rowOff>
    </xdr:to>
    <xdr:sp macro="" textlink="">
      <xdr:nvSpPr>
        <xdr:cNvPr id="476" name="フローチャート: 判断 475"/>
        <xdr:cNvSpPr/>
      </xdr:nvSpPr>
      <xdr:spPr>
        <a:xfrm>
          <a:off x="7810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2218</xdr:rowOff>
    </xdr:from>
    <xdr:ext cx="534377" cy="259045"/>
    <xdr:sp macro="" textlink="">
      <xdr:nvSpPr>
        <xdr:cNvPr id="477" name="テキスト ボックス 476"/>
        <xdr:cNvSpPr txBox="1"/>
      </xdr:nvSpPr>
      <xdr:spPr>
        <a:xfrm>
          <a:off x="7594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24386</xdr:rowOff>
    </xdr:from>
    <xdr:to>
      <xdr:col>36</xdr:col>
      <xdr:colOff>165100</xdr:colOff>
      <xdr:row>97</xdr:row>
      <xdr:rowOff>125986</xdr:rowOff>
    </xdr:to>
    <xdr:sp macro="" textlink="">
      <xdr:nvSpPr>
        <xdr:cNvPr id="478" name="フローチャート: 判断 477"/>
        <xdr:cNvSpPr/>
      </xdr:nvSpPr>
      <xdr:spPr>
        <a:xfrm>
          <a:off x="6921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117113</xdr:rowOff>
    </xdr:from>
    <xdr:ext cx="534377" cy="259045"/>
    <xdr:sp macro="" textlink="">
      <xdr:nvSpPr>
        <xdr:cNvPr id="479" name="テキスト ボックス 478"/>
        <xdr:cNvSpPr txBox="1"/>
      </xdr:nvSpPr>
      <xdr:spPr>
        <a:xfrm>
          <a:off x="6705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81094</xdr:rowOff>
    </xdr:from>
    <xdr:to>
      <xdr:col>55</xdr:col>
      <xdr:colOff>50800</xdr:colOff>
      <xdr:row>97</xdr:row>
      <xdr:rowOff>11244</xdr:rowOff>
    </xdr:to>
    <xdr:sp macro="" textlink="">
      <xdr:nvSpPr>
        <xdr:cNvPr id="485" name="楕円 484"/>
        <xdr:cNvSpPr/>
      </xdr:nvSpPr>
      <xdr:spPr>
        <a:xfrm>
          <a:off x="10426700" y="165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59521</xdr:rowOff>
    </xdr:from>
    <xdr:ext cx="534377" cy="259045"/>
    <xdr:sp macro="" textlink="">
      <xdr:nvSpPr>
        <xdr:cNvPr id="486" name="普通建設事業費 （ うち更新整備　）該当値テキスト"/>
        <xdr:cNvSpPr txBox="1"/>
      </xdr:nvSpPr>
      <xdr:spPr>
        <a:xfrm>
          <a:off x="10528300" y="1651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84361</xdr:rowOff>
    </xdr:from>
    <xdr:to>
      <xdr:col>50</xdr:col>
      <xdr:colOff>165100</xdr:colOff>
      <xdr:row>97</xdr:row>
      <xdr:rowOff>14511</xdr:rowOff>
    </xdr:to>
    <xdr:sp macro="" textlink="">
      <xdr:nvSpPr>
        <xdr:cNvPr id="487" name="楕円 486"/>
        <xdr:cNvSpPr/>
      </xdr:nvSpPr>
      <xdr:spPr>
        <a:xfrm>
          <a:off x="9588500" y="165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5638</xdr:rowOff>
    </xdr:from>
    <xdr:ext cx="534377" cy="259045"/>
    <xdr:sp macro="" textlink="">
      <xdr:nvSpPr>
        <xdr:cNvPr id="488" name="テキスト ボックス 487"/>
        <xdr:cNvSpPr txBox="1"/>
      </xdr:nvSpPr>
      <xdr:spPr>
        <a:xfrm>
          <a:off x="9372111" y="1663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60440</xdr:rowOff>
    </xdr:from>
    <xdr:to>
      <xdr:col>46</xdr:col>
      <xdr:colOff>38100</xdr:colOff>
      <xdr:row>94</xdr:row>
      <xdr:rowOff>162040</xdr:rowOff>
    </xdr:to>
    <xdr:sp macro="" textlink="">
      <xdr:nvSpPr>
        <xdr:cNvPr id="489" name="楕円 488"/>
        <xdr:cNvSpPr/>
      </xdr:nvSpPr>
      <xdr:spPr>
        <a:xfrm>
          <a:off x="8699500" y="161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7117</xdr:rowOff>
    </xdr:from>
    <xdr:ext cx="534377" cy="259045"/>
    <xdr:sp macro="" textlink="">
      <xdr:nvSpPr>
        <xdr:cNvPr id="490" name="テキスト ボックス 489"/>
        <xdr:cNvSpPr txBox="1"/>
      </xdr:nvSpPr>
      <xdr:spPr>
        <a:xfrm>
          <a:off x="8483111" y="1595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87708</xdr:rowOff>
    </xdr:from>
    <xdr:to>
      <xdr:col>41</xdr:col>
      <xdr:colOff>101600</xdr:colOff>
      <xdr:row>97</xdr:row>
      <xdr:rowOff>17858</xdr:rowOff>
    </xdr:to>
    <xdr:sp macro="" textlink="">
      <xdr:nvSpPr>
        <xdr:cNvPr id="491" name="楕円 490"/>
        <xdr:cNvSpPr/>
      </xdr:nvSpPr>
      <xdr:spPr>
        <a:xfrm>
          <a:off x="7810500" y="165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8985</xdr:rowOff>
    </xdr:from>
    <xdr:ext cx="534377" cy="259045"/>
    <xdr:sp macro="" textlink="">
      <xdr:nvSpPr>
        <xdr:cNvPr id="492" name="テキスト ボックス 491"/>
        <xdr:cNvSpPr txBox="1"/>
      </xdr:nvSpPr>
      <xdr:spPr>
        <a:xfrm>
          <a:off x="7594111" y="1663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137184</xdr:rowOff>
    </xdr:from>
    <xdr:to>
      <xdr:col>36</xdr:col>
      <xdr:colOff>165100</xdr:colOff>
      <xdr:row>95</xdr:row>
      <xdr:rowOff>67334</xdr:rowOff>
    </xdr:to>
    <xdr:sp macro="" textlink="">
      <xdr:nvSpPr>
        <xdr:cNvPr id="493" name="楕円 492"/>
        <xdr:cNvSpPr/>
      </xdr:nvSpPr>
      <xdr:spPr>
        <a:xfrm>
          <a:off x="6921500" y="162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83861</xdr:rowOff>
    </xdr:from>
    <xdr:ext cx="534377" cy="259045"/>
    <xdr:sp macro="" textlink="">
      <xdr:nvSpPr>
        <xdr:cNvPr id="494" name="テキスト ボックス 493"/>
        <xdr:cNvSpPr txBox="1"/>
      </xdr:nvSpPr>
      <xdr:spPr>
        <a:xfrm>
          <a:off x="6705111" y="1602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74320</xdr:rowOff>
    </xdr:from>
    <xdr:to>
      <xdr:col>85</xdr:col>
      <xdr:colOff>126364</xdr:colOff>
      <xdr:row>38</xdr:row>
      <xdr:rowOff>139700</xdr:rowOff>
    </xdr:to>
    <xdr:cxnSp macro="">
      <xdr:nvCxnSpPr>
        <xdr:cNvPr id="516" name="直線コネクタ 515"/>
        <xdr:cNvCxnSpPr/>
      </xdr:nvCxnSpPr>
      <xdr:spPr>
        <a:xfrm flipV="1">
          <a:off x="16317595" y="5560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20997</xdr:rowOff>
    </xdr:from>
    <xdr:ext cx="534377" cy="259045"/>
    <xdr:sp macro="" textlink="">
      <xdr:nvSpPr>
        <xdr:cNvPr id="519" name="災害復旧事業費最大値テキスト"/>
        <xdr:cNvSpPr txBox="1"/>
      </xdr:nvSpPr>
      <xdr:spPr>
        <a:xfrm>
          <a:off x="16370300" y="53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74320</xdr:rowOff>
    </xdr:from>
    <xdr:to>
      <xdr:col>86</xdr:col>
      <xdr:colOff>25400</xdr:colOff>
      <xdr:row>32</xdr:row>
      <xdr:rowOff>74320</xdr:rowOff>
    </xdr:to>
    <xdr:cxnSp macro="">
      <xdr:nvCxnSpPr>
        <xdr:cNvPr id="520" name="直線コネクタ 519"/>
        <xdr:cNvCxnSpPr/>
      </xdr:nvCxnSpPr>
      <xdr:spPr>
        <a:xfrm>
          <a:off x="16230600" y="55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115514</xdr:rowOff>
    </xdr:from>
    <xdr:to>
      <xdr:col>85</xdr:col>
      <xdr:colOff>127000</xdr:colOff>
      <xdr:row>38</xdr:row>
      <xdr:rowOff>122281</xdr:rowOff>
    </xdr:to>
    <xdr:cxnSp macro="">
      <xdr:nvCxnSpPr>
        <xdr:cNvPr id="521" name="直線コネクタ 520"/>
        <xdr:cNvCxnSpPr/>
      </xdr:nvCxnSpPr>
      <xdr:spPr>
        <a:xfrm>
          <a:off x="15481300" y="6630614"/>
          <a:ext cx="8382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108805</xdr:rowOff>
    </xdr:from>
    <xdr:ext cx="469744" cy="259045"/>
    <xdr:sp macro="" textlink="">
      <xdr:nvSpPr>
        <xdr:cNvPr id="522" name="災害復旧事業費平均値テキスト"/>
        <xdr:cNvSpPr txBox="1"/>
      </xdr:nvSpPr>
      <xdr:spPr>
        <a:xfrm>
          <a:off x="16370300" y="6281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85928</xdr:rowOff>
    </xdr:from>
    <xdr:to>
      <xdr:col>85</xdr:col>
      <xdr:colOff>177800</xdr:colOff>
      <xdr:row>38</xdr:row>
      <xdr:rowOff>16078</xdr:rowOff>
    </xdr:to>
    <xdr:sp macro="" textlink="">
      <xdr:nvSpPr>
        <xdr:cNvPr id="523" name="フローチャート: 判断 522"/>
        <xdr:cNvSpPr/>
      </xdr:nvSpPr>
      <xdr:spPr>
        <a:xfrm>
          <a:off x="16268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112496</xdr:rowOff>
    </xdr:from>
    <xdr:to>
      <xdr:col>81</xdr:col>
      <xdr:colOff>50800</xdr:colOff>
      <xdr:row>38</xdr:row>
      <xdr:rowOff>115514</xdr:rowOff>
    </xdr:to>
    <xdr:cxnSp macro="">
      <xdr:nvCxnSpPr>
        <xdr:cNvPr id="524" name="直線コネクタ 523"/>
        <xdr:cNvCxnSpPr/>
      </xdr:nvCxnSpPr>
      <xdr:spPr>
        <a:xfrm>
          <a:off x="14592300" y="6627596"/>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158257</xdr:rowOff>
    </xdr:from>
    <xdr:to>
      <xdr:col>81</xdr:col>
      <xdr:colOff>101600</xdr:colOff>
      <xdr:row>38</xdr:row>
      <xdr:rowOff>88407</xdr:rowOff>
    </xdr:to>
    <xdr:sp macro="" textlink="">
      <xdr:nvSpPr>
        <xdr:cNvPr id="525" name="フローチャート: 判断 524"/>
        <xdr:cNvSpPr/>
      </xdr:nvSpPr>
      <xdr:spPr>
        <a:xfrm>
          <a:off x="15430500" y="650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104934</xdr:rowOff>
    </xdr:from>
    <xdr:ext cx="469744" cy="259045"/>
    <xdr:sp macro="" textlink="">
      <xdr:nvSpPr>
        <xdr:cNvPr id="526" name="テキスト ボックス 525"/>
        <xdr:cNvSpPr txBox="1"/>
      </xdr:nvSpPr>
      <xdr:spPr>
        <a:xfrm>
          <a:off x="15246428" y="627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112496</xdr:rowOff>
    </xdr:from>
    <xdr:to>
      <xdr:col>76</xdr:col>
      <xdr:colOff>114300</xdr:colOff>
      <xdr:row>38</xdr:row>
      <xdr:rowOff>130282</xdr:rowOff>
    </xdr:to>
    <xdr:cxnSp macro="">
      <xdr:nvCxnSpPr>
        <xdr:cNvPr id="527" name="直線コネクタ 526"/>
        <xdr:cNvCxnSpPr/>
      </xdr:nvCxnSpPr>
      <xdr:spPr>
        <a:xfrm flipV="1">
          <a:off x="13703300" y="6627596"/>
          <a:ext cx="889000" cy="1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5369</xdr:rowOff>
    </xdr:from>
    <xdr:to>
      <xdr:col>76</xdr:col>
      <xdr:colOff>165100</xdr:colOff>
      <xdr:row>38</xdr:row>
      <xdr:rowOff>106969</xdr:rowOff>
    </xdr:to>
    <xdr:sp macro="" textlink="">
      <xdr:nvSpPr>
        <xdr:cNvPr id="528" name="フローチャート: 判断 527"/>
        <xdr:cNvSpPr/>
      </xdr:nvSpPr>
      <xdr:spPr>
        <a:xfrm>
          <a:off x="14541500" y="652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123496</xdr:rowOff>
    </xdr:from>
    <xdr:ext cx="469744" cy="259045"/>
    <xdr:sp macro="" textlink="">
      <xdr:nvSpPr>
        <xdr:cNvPr id="529" name="テキスト ボックス 528"/>
        <xdr:cNvSpPr txBox="1"/>
      </xdr:nvSpPr>
      <xdr:spPr>
        <a:xfrm>
          <a:off x="14357428" y="62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125664</xdr:rowOff>
    </xdr:from>
    <xdr:to>
      <xdr:col>71</xdr:col>
      <xdr:colOff>177800</xdr:colOff>
      <xdr:row>38</xdr:row>
      <xdr:rowOff>130282</xdr:rowOff>
    </xdr:to>
    <xdr:cxnSp macro="">
      <xdr:nvCxnSpPr>
        <xdr:cNvPr id="530" name="直線コネクタ 529"/>
        <xdr:cNvCxnSpPr/>
      </xdr:nvCxnSpPr>
      <xdr:spPr>
        <a:xfrm>
          <a:off x="12814300" y="6640764"/>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139100</xdr:rowOff>
    </xdr:from>
    <xdr:to>
      <xdr:col>72</xdr:col>
      <xdr:colOff>38100</xdr:colOff>
      <xdr:row>38</xdr:row>
      <xdr:rowOff>69250</xdr:rowOff>
    </xdr:to>
    <xdr:sp macro="" textlink="">
      <xdr:nvSpPr>
        <xdr:cNvPr id="531" name="フローチャート: 判断 530"/>
        <xdr:cNvSpPr/>
      </xdr:nvSpPr>
      <xdr:spPr>
        <a:xfrm>
          <a:off x="13652500" y="64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85777</xdr:rowOff>
    </xdr:from>
    <xdr:ext cx="469744" cy="259045"/>
    <xdr:sp macro="" textlink="">
      <xdr:nvSpPr>
        <xdr:cNvPr id="532" name="テキスト ボックス 531"/>
        <xdr:cNvSpPr txBox="1"/>
      </xdr:nvSpPr>
      <xdr:spPr>
        <a:xfrm>
          <a:off x="13468428" y="62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53330</xdr:rowOff>
    </xdr:from>
    <xdr:to>
      <xdr:col>67</xdr:col>
      <xdr:colOff>101600</xdr:colOff>
      <xdr:row>38</xdr:row>
      <xdr:rowOff>154930</xdr:rowOff>
    </xdr:to>
    <xdr:sp macro="" textlink="">
      <xdr:nvSpPr>
        <xdr:cNvPr id="533" name="フローチャート: 判断 532"/>
        <xdr:cNvSpPr/>
      </xdr:nvSpPr>
      <xdr:spPr>
        <a:xfrm>
          <a:off x="12763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xdr:rowOff>
    </xdr:from>
    <xdr:ext cx="378565" cy="259045"/>
    <xdr:sp macro="" textlink="">
      <xdr:nvSpPr>
        <xdr:cNvPr id="534" name="テキスト ボックス 533"/>
        <xdr:cNvSpPr txBox="1"/>
      </xdr:nvSpPr>
      <xdr:spPr>
        <a:xfrm>
          <a:off x="12625017" y="634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71481</xdr:rowOff>
    </xdr:from>
    <xdr:to>
      <xdr:col>85</xdr:col>
      <xdr:colOff>177800</xdr:colOff>
      <xdr:row>39</xdr:row>
      <xdr:rowOff>1631</xdr:rowOff>
    </xdr:to>
    <xdr:sp macro="" textlink="">
      <xdr:nvSpPr>
        <xdr:cNvPr id="540" name="楕円 539"/>
        <xdr:cNvSpPr/>
      </xdr:nvSpPr>
      <xdr:spPr>
        <a:xfrm>
          <a:off x="16268700" y="65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157858</xdr:rowOff>
    </xdr:from>
    <xdr:ext cx="378565" cy="259045"/>
    <xdr:sp macro="" textlink="">
      <xdr:nvSpPr>
        <xdr:cNvPr id="541" name="災害復旧事業費該当値テキスト"/>
        <xdr:cNvSpPr txBox="1"/>
      </xdr:nvSpPr>
      <xdr:spPr>
        <a:xfrm>
          <a:off x="16370300" y="650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64714</xdr:rowOff>
    </xdr:from>
    <xdr:to>
      <xdr:col>81</xdr:col>
      <xdr:colOff>101600</xdr:colOff>
      <xdr:row>38</xdr:row>
      <xdr:rowOff>166314</xdr:rowOff>
    </xdr:to>
    <xdr:sp macro="" textlink="">
      <xdr:nvSpPr>
        <xdr:cNvPr id="542" name="楕円 541"/>
        <xdr:cNvSpPr/>
      </xdr:nvSpPr>
      <xdr:spPr>
        <a:xfrm>
          <a:off x="15430500" y="657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157441</xdr:rowOff>
    </xdr:from>
    <xdr:ext cx="378565" cy="259045"/>
    <xdr:sp macro="" textlink="">
      <xdr:nvSpPr>
        <xdr:cNvPr id="543" name="テキスト ボックス 542"/>
        <xdr:cNvSpPr txBox="1"/>
      </xdr:nvSpPr>
      <xdr:spPr>
        <a:xfrm>
          <a:off x="15292017" y="667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61696</xdr:rowOff>
    </xdr:from>
    <xdr:to>
      <xdr:col>76</xdr:col>
      <xdr:colOff>165100</xdr:colOff>
      <xdr:row>38</xdr:row>
      <xdr:rowOff>163296</xdr:rowOff>
    </xdr:to>
    <xdr:sp macro="" textlink="">
      <xdr:nvSpPr>
        <xdr:cNvPr id="544" name="楕円 543"/>
        <xdr:cNvSpPr/>
      </xdr:nvSpPr>
      <xdr:spPr>
        <a:xfrm>
          <a:off x="14541500" y="65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154423</xdr:rowOff>
    </xdr:from>
    <xdr:ext cx="378565" cy="259045"/>
    <xdr:sp macro="" textlink="">
      <xdr:nvSpPr>
        <xdr:cNvPr id="545" name="テキスト ボックス 544"/>
        <xdr:cNvSpPr txBox="1"/>
      </xdr:nvSpPr>
      <xdr:spPr>
        <a:xfrm>
          <a:off x="14403017" y="666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79482</xdr:rowOff>
    </xdr:from>
    <xdr:to>
      <xdr:col>72</xdr:col>
      <xdr:colOff>38100</xdr:colOff>
      <xdr:row>39</xdr:row>
      <xdr:rowOff>9632</xdr:rowOff>
    </xdr:to>
    <xdr:sp macro="" textlink="">
      <xdr:nvSpPr>
        <xdr:cNvPr id="546" name="楕円 545"/>
        <xdr:cNvSpPr/>
      </xdr:nvSpPr>
      <xdr:spPr>
        <a:xfrm>
          <a:off x="13652500" y="65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759</xdr:rowOff>
    </xdr:from>
    <xdr:ext cx="378565" cy="259045"/>
    <xdr:sp macro="" textlink="">
      <xdr:nvSpPr>
        <xdr:cNvPr id="547" name="テキスト ボックス 546"/>
        <xdr:cNvSpPr txBox="1"/>
      </xdr:nvSpPr>
      <xdr:spPr>
        <a:xfrm>
          <a:off x="13514017" y="6687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74864</xdr:rowOff>
    </xdr:from>
    <xdr:to>
      <xdr:col>67</xdr:col>
      <xdr:colOff>101600</xdr:colOff>
      <xdr:row>39</xdr:row>
      <xdr:rowOff>5014</xdr:rowOff>
    </xdr:to>
    <xdr:sp macro="" textlink="">
      <xdr:nvSpPr>
        <xdr:cNvPr id="548" name="楕円 547"/>
        <xdr:cNvSpPr/>
      </xdr:nvSpPr>
      <xdr:spPr>
        <a:xfrm>
          <a:off x="12763500" y="65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167591</xdr:rowOff>
    </xdr:from>
    <xdr:ext cx="378565" cy="259045"/>
    <xdr:sp macro="" textlink="">
      <xdr:nvSpPr>
        <xdr:cNvPr id="549" name="テキスト ボックス 548"/>
        <xdr:cNvSpPr txBox="1"/>
      </xdr:nvSpPr>
      <xdr:spPr>
        <a:xfrm>
          <a:off x="12625017" y="6682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87179</xdr:rowOff>
    </xdr:from>
    <xdr:to>
      <xdr:col>85</xdr:col>
      <xdr:colOff>126364</xdr:colOff>
      <xdr:row>79</xdr:row>
      <xdr:rowOff>25667</xdr:rowOff>
    </xdr:to>
    <xdr:cxnSp macro="">
      <xdr:nvCxnSpPr>
        <xdr:cNvPr id="623" name="直線コネクタ 622"/>
        <xdr:cNvCxnSpPr/>
      </xdr:nvCxnSpPr>
      <xdr:spPr>
        <a:xfrm flipV="1">
          <a:off x="16317595" y="12260129"/>
          <a:ext cx="1269" cy="131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29494</xdr:rowOff>
    </xdr:from>
    <xdr:ext cx="534377" cy="259045"/>
    <xdr:sp macro="" textlink="">
      <xdr:nvSpPr>
        <xdr:cNvPr id="624" name="公債費最小値テキスト"/>
        <xdr:cNvSpPr txBox="1"/>
      </xdr:nvSpPr>
      <xdr:spPr>
        <a:xfrm>
          <a:off x="16370300" y="135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25667</xdr:rowOff>
    </xdr:from>
    <xdr:to>
      <xdr:col>86</xdr:col>
      <xdr:colOff>25400</xdr:colOff>
      <xdr:row>79</xdr:row>
      <xdr:rowOff>25667</xdr:rowOff>
    </xdr:to>
    <xdr:cxnSp macro="">
      <xdr:nvCxnSpPr>
        <xdr:cNvPr id="625" name="直線コネクタ 624"/>
        <xdr:cNvCxnSpPr/>
      </xdr:nvCxnSpPr>
      <xdr:spPr>
        <a:xfrm>
          <a:off x="16230600" y="135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33856</xdr:rowOff>
    </xdr:from>
    <xdr:ext cx="534377" cy="259045"/>
    <xdr:sp macro="" textlink="">
      <xdr:nvSpPr>
        <xdr:cNvPr id="626" name="公債費最大値テキスト"/>
        <xdr:cNvSpPr txBox="1"/>
      </xdr:nvSpPr>
      <xdr:spPr>
        <a:xfrm>
          <a:off x="16370300" y="120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87179</xdr:rowOff>
    </xdr:from>
    <xdr:to>
      <xdr:col>86</xdr:col>
      <xdr:colOff>25400</xdr:colOff>
      <xdr:row>71</xdr:row>
      <xdr:rowOff>87179</xdr:rowOff>
    </xdr:to>
    <xdr:cxnSp macro="">
      <xdr:nvCxnSpPr>
        <xdr:cNvPr id="627" name="直線コネクタ 626"/>
        <xdr:cNvCxnSpPr/>
      </xdr:nvCxnSpPr>
      <xdr:spPr>
        <a:xfrm>
          <a:off x="16230600" y="1226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56756</xdr:rowOff>
    </xdr:from>
    <xdr:to>
      <xdr:col>85</xdr:col>
      <xdr:colOff>127000</xdr:colOff>
      <xdr:row>73</xdr:row>
      <xdr:rowOff>77006</xdr:rowOff>
    </xdr:to>
    <xdr:cxnSp macro="">
      <xdr:nvCxnSpPr>
        <xdr:cNvPr id="628" name="直線コネクタ 627"/>
        <xdr:cNvCxnSpPr/>
      </xdr:nvCxnSpPr>
      <xdr:spPr>
        <a:xfrm>
          <a:off x="15481300" y="12572606"/>
          <a:ext cx="8382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166367</xdr:rowOff>
    </xdr:from>
    <xdr:ext cx="534377" cy="259045"/>
    <xdr:sp macro="" textlink="">
      <xdr:nvSpPr>
        <xdr:cNvPr id="629" name="公債費平均値テキスト"/>
        <xdr:cNvSpPr txBox="1"/>
      </xdr:nvSpPr>
      <xdr:spPr>
        <a:xfrm>
          <a:off x="16370300" y="1302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16490</xdr:rowOff>
    </xdr:from>
    <xdr:to>
      <xdr:col>85</xdr:col>
      <xdr:colOff>177800</xdr:colOff>
      <xdr:row>76</xdr:row>
      <xdr:rowOff>118090</xdr:rowOff>
    </xdr:to>
    <xdr:sp macro="" textlink="">
      <xdr:nvSpPr>
        <xdr:cNvPr id="630" name="フローチャート: 判断 629"/>
        <xdr:cNvSpPr/>
      </xdr:nvSpPr>
      <xdr:spPr>
        <a:xfrm>
          <a:off x="162687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56756</xdr:rowOff>
    </xdr:from>
    <xdr:to>
      <xdr:col>81</xdr:col>
      <xdr:colOff>50800</xdr:colOff>
      <xdr:row>73</xdr:row>
      <xdr:rowOff>77083</xdr:rowOff>
    </xdr:to>
    <xdr:cxnSp macro="">
      <xdr:nvCxnSpPr>
        <xdr:cNvPr id="631" name="直線コネクタ 630"/>
        <xdr:cNvCxnSpPr/>
      </xdr:nvCxnSpPr>
      <xdr:spPr>
        <a:xfrm flipV="1">
          <a:off x="14592300" y="12572606"/>
          <a:ext cx="889000" cy="2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171138</xdr:rowOff>
    </xdr:from>
    <xdr:to>
      <xdr:col>81</xdr:col>
      <xdr:colOff>101600</xdr:colOff>
      <xdr:row>76</xdr:row>
      <xdr:rowOff>101288</xdr:rowOff>
    </xdr:to>
    <xdr:sp macro="" textlink="">
      <xdr:nvSpPr>
        <xdr:cNvPr id="632" name="フローチャート: 判断 631"/>
        <xdr:cNvSpPr/>
      </xdr:nvSpPr>
      <xdr:spPr>
        <a:xfrm>
          <a:off x="15430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92415</xdr:rowOff>
    </xdr:from>
    <xdr:ext cx="534377" cy="259045"/>
    <xdr:sp macro="" textlink="">
      <xdr:nvSpPr>
        <xdr:cNvPr id="633" name="テキスト ボックス 632"/>
        <xdr:cNvSpPr txBox="1"/>
      </xdr:nvSpPr>
      <xdr:spPr>
        <a:xfrm>
          <a:off x="15214111" y="131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77083</xdr:rowOff>
    </xdr:from>
    <xdr:to>
      <xdr:col>76</xdr:col>
      <xdr:colOff>114300</xdr:colOff>
      <xdr:row>73</xdr:row>
      <xdr:rowOff>91008</xdr:rowOff>
    </xdr:to>
    <xdr:cxnSp macro="">
      <xdr:nvCxnSpPr>
        <xdr:cNvPr id="634" name="直線コネクタ 633"/>
        <xdr:cNvCxnSpPr/>
      </xdr:nvCxnSpPr>
      <xdr:spPr>
        <a:xfrm flipV="1">
          <a:off x="13703300" y="12592933"/>
          <a:ext cx="889000" cy="1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20796</xdr:rowOff>
    </xdr:from>
    <xdr:to>
      <xdr:col>76</xdr:col>
      <xdr:colOff>165100</xdr:colOff>
      <xdr:row>76</xdr:row>
      <xdr:rowOff>122396</xdr:rowOff>
    </xdr:to>
    <xdr:sp macro="" textlink="">
      <xdr:nvSpPr>
        <xdr:cNvPr id="635" name="フローチャート: 判断 634"/>
        <xdr:cNvSpPr/>
      </xdr:nvSpPr>
      <xdr:spPr>
        <a:xfrm>
          <a:off x="14541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113523</xdr:rowOff>
    </xdr:from>
    <xdr:ext cx="534377" cy="259045"/>
    <xdr:sp macro="" textlink="">
      <xdr:nvSpPr>
        <xdr:cNvPr id="636" name="テキスト ボックス 635"/>
        <xdr:cNvSpPr txBox="1"/>
      </xdr:nvSpPr>
      <xdr:spPr>
        <a:xfrm>
          <a:off x="14325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86913</xdr:rowOff>
    </xdr:from>
    <xdr:to>
      <xdr:col>71</xdr:col>
      <xdr:colOff>177800</xdr:colOff>
      <xdr:row>73</xdr:row>
      <xdr:rowOff>91008</xdr:rowOff>
    </xdr:to>
    <xdr:cxnSp macro="">
      <xdr:nvCxnSpPr>
        <xdr:cNvPr id="637" name="直線コネクタ 636"/>
        <xdr:cNvCxnSpPr/>
      </xdr:nvCxnSpPr>
      <xdr:spPr>
        <a:xfrm>
          <a:off x="12814300" y="12602763"/>
          <a:ext cx="889000" cy="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23825</xdr:rowOff>
    </xdr:from>
    <xdr:to>
      <xdr:col>72</xdr:col>
      <xdr:colOff>38100</xdr:colOff>
      <xdr:row>76</xdr:row>
      <xdr:rowOff>125425</xdr:rowOff>
    </xdr:to>
    <xdr:sp macro="" textlink="">
      <xdr:nvSpPr>
        <xdr:cNvPr id="638" name="フローチャート: 判断 637"/>
        <xdr:cNvSpPr/>
      </xdr:nvSpPr>
      <xdr:spPr>
        <a:xfrm>
          <a:off x="13652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116552</xdr:rowOff>
    </xdr:from>
    <xdr:ext cx="534377" cy="259045"/>
    <xdr:sp macro="" textlink="">
      <xdr:nvSpPr>
        <xdr:cNvPr id="639" name="テキスト ボックス 638"/>
        <xdr:cNvSpPr txBox="1"/>
      </xdr:nvSpPr>
      <xdr:spPr>
        <a:xfrm>
          <a:off x="13436111" y="131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137401</xdr:rowOff>
    </xdr:from>
    <xdr:to>
      <xdr:col>67</xdr:col>
      <xdr:colOff>101600</xdr:colOff>
      <xdr:row>77</xdr:row>
      <xdr:rowOff>67551</xdr:rowOff>
    </xdr:to>
    <xdr:sp macro="" textlink="">
      <xdr:nvSpPr>
        <xdr:cNvPr id="640" name="フローチャート: 判断 639"/>
        <xdr:cNvSpPr/>
      </xdr:nvSpPr>
      <xdr:spPr>
        <a:xfrm>
          <a:off x="12763500" y="131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58678</xdr:rowOff>
    </xdr:from>
    <xdr:ext cx="534377" cy="259045"/>
    <xdr:sp macro="" textlink="">
      <xdr:nvSpPr>
        <xdr:cNvPr id="641" name="テキスト ボックス 640"/>
        <xdr:cNvSpPr txBox="1"/>
      </xdr:nvSpPr>
      <xdr:spPr>
        <a:xfrm>
          <a:off x="12547111" y="1326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26206</xdr:rowOff>
    </xdr:from>
    <xdr:to>
      <xdr:col>85</xdr:col>
      <xdr:colOff>177800</xdr:colOff>
      <xdr:row>73</xdr:row>
      <xdr:rowOff>127806</xdr:rowOff>
    </xdr:to>
    <xdr:sp macro="" textlink="">
      <xdr:nvSpPr>
        <xdr:cNvPr id="647" name="楕円 646"/>
        <xdr:cNvSpPr/>
      </xdr:nvSpPr>
      <xdr:spPr>
        <a:xfrm>
          <a:off x="16268700" y="125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49083</xdr:rowOff>
    </xdr:from>
    <xdr:ext cx="534377" cy="259045"/>
    <xdr:sp macro="" textlink="">
      <xdr:nvSpPr>
        <xdr:cNvPr id="648" name="公債費該当値テキスト"/>
        <xdr:cNvSpPr txBox="1"/>
      </xdr:nvSpPr>
      <xdr:spPr>
        <a:xfrm>
          <a:off x="16370300" y="1239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5956</xdr:rowOff>
    </xdr:from>
    <xdr:to>
      <xdr:col>81</xdr:col>
      <xdr:colOff>101600</xdr:colOff>
      <xdr:row>73</xdr:row>
      <xdr:rowOff>107556</xdr:rowOff>
    </xdr:to>
    <xdr:sp macro="" textlink="">
      <xdr:nvSpPr>
        <xdr:cNvPr id="649" name="楕円 648"/>
        <xdr:cNvSpPr/>
      </xdr:nvSpPr>
      <xdr:spPr>
        <a:xfrm>
          <a:off x="15430500" y="1252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124083</xdr:rowOff>
    </xdr:from>
    <xdr:ext cx="534377" cy="259045"/>
    <xdr:sp macro="" textlink="">
      <xdr:nvSpPr>
        <xdr:cNvPr id="650" name="テキスト ボックス 649"/>
        <xdr:cNvSpPr txBox="1"/>
      </xdr:nvSpPr>
      <xdr:spPr>
        <a:xfrm>
          <a:off x="15214111" y="122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26283</xdr:rowOff>
    </xdr:from>
    <xdr:to>
      <xdr:col>76</xdr:col>
      <xdr:colOff>165100</xdr:colOff>
      <xdr:row>73</xdr:row>
      <xdr:rowOff>127883</xdr:rowOff>
    </xdr:to>
    <xdr:sp macro="" textlink="">
      <xdr:nvSpPr>
        <xdr:cNvPr id="651" name="楕円 650"/>
        <xdr:cNvSpPr/>
      </xdr:nvSpPr>
      <xdr:spPr>
        <a:xfrm>
          <a:off x="14541500" y="12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144410</xdr:rowOff>
    </xdr:from>
    <xdr:ext cx="534377" cy="259045"/>
    <xdr:sp macro="" textlink="">
      <xdr:nvSpPr>
        <xdr:cNvPr id="652" name="テキスト ボックス 651"/>
        <xdr:cNvSpPr txBox="1"/>
      </xdr:nvSpPr>
      <xdr:spPr>
        <a:xfrm>
          <a:off x="14325111" y="1231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40208</xdr:rowOff>
    </xdr:from>
    <xdr:to>
      <xdr:col>72</xdr:col>
      <xdr:colOff>38100</xdr:colOff>
      <xdr:row>73</xdr:row>
      <xdr:rowOff>141808</xdr:rowOff>
    </xdr:to>
    <xdr:sp macro="" textlink="">
      <xdr:nvSpPr>
        <xdr:cNvPr id="653" name="楕円 652"/>
        <xdr:cNvSpPr/>
      </xdr:nvSpPr>
      <xdr:spPr>
        <a:xfrm>
          <a:off x="13652500" y="125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158335</xdr:rowOff>
    </xdr:from>
    <xdr:ext cx="534377" cy="259045"/>
    <xdr:sp macro="" textlink="">
      <xdr:nvSpPr>
        <xdr:cNvPr id="654" name="テキスト ボックス 653"/>
        <xdr:cNvSpPr txBox="1"/>
      </xdr:nvSpPr>
      <xdr:spPr>
        <a:xfrm>
          <a:off x="13436111" y="1233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36113</xdr:rowOff>
    </xdr:from>
    <xdr:to>
      <xdr:col>67</xdr:col>
      <xdr:colOff>101600</xdr:colOff>
      <xdr:row>73</xdr:row>
      <xdr:rowOff>137713</xdr:rowOff>
    </xdr:to>
    <xdr:sp macro="" textlink="">
      <xdr:nvSpPr>
        <xdr:cNvPr id="655" name="楕円 654"/>
        <xdr:cNvSpPr/>
      </xdr:nvSpPr>
      <xdr:spPr>
        <a:xfrm>
          <a:off x="12763500" y="125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154240</xdr:rowOff>
    </xdr:from>
    <xdr:ext cx="534377" cy="259045"/>
    <xdr:sp macro="" textlink="">
      <xdr:nvSpPr>
        <xdr:cNvPr id="656" name="テキスト ボックス 655"/>
        <xdr:cNvSpPr txBox="1"/>
      </xdr:nvSpPr>
      <xdr:spPr>
        <a:xfrm>
          <a:off x="12547111" y="1232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124194</xdr:rowOff>
    </xdr:from>
    <xdr:to>
      <xdr:col>85</xdr:col>
      <xdr:colOff>126364</xdr:colOff>
      <xdr:row>98</xdr:row>
      <xdr:rowOff>161189</xdr:rowOff>
    </xdr:to>
    <xdr:cxnSp macro="">
      <xdr:nvCxnSpPr>
        <xdr:cNvPr id="680" name="直線コネクタ 679"/>
        <xdr:cNvCxnSpPr/>
      </xdr:nvCxnSpPr>
      <xdr:spPr>
        <a:xfrm flipV="1">
          <a:off x="16317595" y="15554694"/>
          <a:ext cx="1269" cy="140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165016</xdr:rowOff>
    </xdr:from>
    <xdr:ext cx="469744" cy="259045"/>
    <xdr:sp macro="" textlink="">
      <xdr:nvSpPr>
        <xdr:cNvPr id="681" name="積立金最小値テキスト"/>
        <xdr:cNvSpPr txBox="1"/>
      </xdr:nvSpPr>
      <xdr:spPr>
        <a:xfrm>
          <a:off x="16370300" y="1696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161189</xdr:rowOff>
    </xdr:from>
    <xdr:to>
      <xdr:col>86</xdr:col>
      <xdr:colOff>25400</xdr:colOff>
      <xdr:row>98</xdr:row>
      <xdr:rowOff>161189</xdr:rowOff>
    </xdr:to>
    <xdr:cxnSp macro="">
      <xdr:nvCxnSpPr>
        <xdr:cNvPr id="682" name="直線コネクタ 681"/>
        <xdr:cNvCxnSpPr/>
      </xdr:nvCxnSpPr>
      <xdr:spPr>
        <a:xfrm>
          <a:off x="16230600" y="1696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70871</xdr:rowOff>
    </xdr:from>
    <xdr:ext cx="534377" cy="259045"/>
    <xdr:sp macro="" textlink="">
      <xdr:nvSpPr>
        <xdr:cNvPr id="683" name="積立金最大値テキスト"/>
        <xdr:cNvSpPr txBox="1"/>
      </xdr:nvSpPr>
      <xdr:spPr>
        <a:xfrm>
          <a:off x="16370300" y="153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124194</xdr:rowOff>
    </xdr:from>
    <xdr:to>
      <xdr:col>86</xdr:col>
      <xdr:colOff>25400</xdr:colOff>
      <xdr:row>90</xdr:row>
      <xdr:rowOff>124194</xdr:rowOff>
    </xdr:to>
    <xdr:cxnSp macro="">
      <xdr:nvCxnSpPr>
        <xdr:cNvPr id="684" name="直線コネクタ 683"/>
        <xdr:cNvCxnSpPr/>
      </xdr:nvCxnSpPr>
      <xdr:spPr>
        <a:xfrm>
          <a:off x="16230600" y="1555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165722</xdr:rowOff>
    </xdr:from>
    <xdr:to>
      <xdr:col>85</xdr:col>
      <xdr:colOff>127000</xdr:colOff>
      <xdr:row>97</xdr:row>
      <xdr:rowOff>100381</xdr:rowOff>
    </xdr:to>
    <xdr:cxnSp macro="">
      <xdr:nvCxnSpPr>
        <xdr:cNvPr id="685" name="直線コネクタ 684"/>
        <xdr:cNvCxnSpPr/>
      </xdr:nvCxnSpPr>
      <xdr:spPr>
        <a:xfrm flipV="1">
          <a:off x="15481300" y="16282022"/>
          <a:ext cx="838200" cy="44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50410</xdr:rowOff>
    </xdr:from>
    <xdr:ext cx="534377" cy="259045"/>
    <xdr:sp macro="" textlink="">
      <xdr:nvSpPr>
        <xdr:cNvPr id="686" name="積立金平均値テキスト"/>
        <xdr:cNvSpPr txBox="1"/>
      </xdr:nvSpPr>
      <xdr:spPr>
        <a:xfrm>
          <a:off x="16370300" y="16509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71983</xdr:rowOff>
    </xdr:from>
    <xdr:to>
      <xdr:col>85</xdr:col>
      <xdr:colOff>177800</xdr:colOff>
      <xdr:row>97</xdr:row>
      <xdr:rowOff>2133</xdr:rowOff>
    </xdr:to>
    <xdr:sp macro="" textlink="">
      <xdr:nvSpPr>
        <xdr:cNvPr id="687" name="フローチャート: 判断 686"/>
        <xdr:cNvSpPr/>
      </xdr:nvSpPr>
      <xdr:spPr>
        <a:xfrm>
          <a:off x="16268700" y="165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20638</xdr:rowOff>
    </xdr:from>
    <xdr:to>
      <xdr:col>81</xdr:col>
      <xdr:colOff>50800</xdr:colOff>
      <xdr:row>97</xdr:row>
      <xdr:rowOff>100381</xdr:rowOff>
    </xdr:to>
    <xdr:cxnSp macro="">
      <xdr:nvCxnSpPr>
        <xdr:cNvPr id="688" name="直線コネクタ 687"/>
        <xdr:cNvCxnSpPr/>
      </xdr:nvCxnSpPr>
      <xdr:spPr>
        <a:xfrm>
          <a:off x="14592300" y="16479838"/>
          <a:ext cx="889000" cy="25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158242</xdr:rowOff>
    </xdr:from>
    <xdr:to>
      <xdr:col>81</xdr:col>
      <xdr:colOff>101600</xdr:colOff>
      <xdr:row>96</xdr:row>
      <xdr:rowOff>88392</xdr:rowOff>
    </xdr:to>
    <xdr:sp macro="" textlink="">
      <xdr:nvSpPr>
        <xdr:cNvPr id="689" name="フローチャート: 判断 688"/>
        <xdr:cNvSpPr/>
      </xdr:nvSpPr>
      <xdr:spPr>
        <a:xfrm>
          <a:off x="15430500" y="164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104919</xdr:rowOff>
    </xdr:from>
    <xdr:ext cx="534377" cy="259045"/>
    <xdr:sp macro="" textlink="">
      <xdr:nvSpPr>
        <xdr:cNvPr id="690" name="テキスト ボックス 689"/>
        <xdr:cNvSpPr txBox="1"/>
      </xdr:nvSpPr>
      <xdr:spPr>
        <a:xfrm>
          <a:off x="15214111" y="162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36410</xdr:rowOff>
    </xdr:from>
    <xdr:to>
      <xdr:col>76</xdr:col>
      <xdr:colOff>114300</xdr:colOff>
      <xdr:row>96</xdr:row>
      <xdr:rowOff>20638</xdr:rowOff>
    </xdr:to>
    <xdr:cxnSp macro="">
      <xdr:nvCxnSpPr>
        <xdr:cNvPr id="691" name="直線コネクタ 690"/>
        <xdr:cNvCxnSpPr/>
      </xdr:nvCxnSpPr>
      <xdr:spPr>
        <a:xfrm>
          <a:off x="13703300" y="16324160"/>
          <a:ext cx="889000" cy="15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1918</xdr:rowOff>
    </xdr:from>
    <xdr:to>
      <xdr:col>76</xdr:col>
      <xdr:colOff>165100</xdr:colOff>
      <xdr:row>96</xdr:row>
      <xdr:rowOff>103518</xdr:rowOff>
    </xdr:to>
    <xdr:sp macro="" textlink="">
      <xdr:nvSpPr>
        <xdr:cNvPr id="692" name="フローチャート: 判断 691"/>
        <xdr:cNvSpPr/>
      </xdr:nvSpPr>
      <xdr:spPr>
        <a:xfrm>
          <a:off x="145415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94645</xdr:rowOff>
    </xdr:from>
    <xdr:ext cx="534377" cy="259045"/>
    <xdr:sp macro="" textlink="">
      <xdr:nvSpPr>
        <xdr:cNvPr id="693" name="テキスト ボックス 692"/>
        <xdr:cNvSpPr txBox="1"/>
      </xdr:nvSpPr>
      <xdr:spPr>
        <a:xfrm>
          <a:off x="14325111" y="165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123774</xdr:rowOff>
    </xdr:from>
    <xdr:to>
      <xdr:col>71</xdr:col>
      <xdr:colOff>177800</xdr:colOff>
      <xdr:row>95</xdr:row>
      <xdr:rowOff>36410</xdr:rowOff>
    </xdr:to>
    <xdr:cxnSp macro="">
      <xdr:nvCxnSpPr>
        <xdr:cNvPr id="694" name="直線コネクタ 693"/>
        <xdr:cNvCxnSpPr/>
      </xdr:nvCxnSpPr>
      <xdr:spPr>
        <a:xfrm>
          <a:off x="12814300" y="16068624"/>
          <a:ext cx="889000" cy="25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101206</xdr:rowOff>
    </xdr:from>
    <xdr:to>
      <xdr:col>72</xdr:col>
      <xdr:colOff>38100</xdr:colOff>
      <xdr:row>96</xdr:row>
      <xdr:rowOff>31356</xdr:rowOff>
    </xdr:to>
    <xdr:sp macro="" textlink="">
      <xdr:nvSpPr>
        <xdr:cNvPr id="695" name="フローチャート: 判断 694"/>
        <xdr:cNvSpPr/>
      </xdr:nvSpPr>
      <xdr:spPr>
        <a:xfrm>
          <a:off x="13652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22483</xdr:rowOff>
    </xdr:from>
    <xdr:ext cx="534377" cy="259045"/>
    <xdr:sp macro="" textlink="">
      <xdr:nvSpPr>
        <xdr:cNvPr id="696" name="テキスト ボックス 695"/>
        <xdr:cNvSpPr txBox="1"/>
      </xdr:nvSpPr>
      <xdr:spPr>
        <a:xfrm>
          <a:off x="13436111"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3327</xdr:rowOff>
    </xdr:from>
    <xdr:to>
      <xdr:col>67</xdr:col>
      <xdr:colOff>101600</xdr:colOff>
      <xdr:row>96</xdr:row>
      <xdr:rowOff>104927</xdr:rowOff>
    </xdr:to>
    <xdr:sp macro="" textlink="">
      <xdr:nvSpPr>
        <xdr:cNvPr id="697" name="フローチャート: 判断 696"/>
        <xdr:cNvSpPr/>
      </xdr:nvSpPr>
      <xdr:spPr>
        <a:xfrm>
          <a:off x="12763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96054</xdr:rowOff>
    </xdr:from>
    <xdr:ext cx="534377" cy="259045"/>
    <xdr:sp macro="" textlink="">
      <xdr:nvSpPr>
        <xdr:cNvPr id="698" name="テキスト ボックス 697"/>
        <xdr:cNvSpPr txBox="1"/>
      </xdr:nvSpPr>
      <xdr:spPr>
        <a:xfrm>
          <a:off x="12547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114922</xdr:rowOff>
    </xdr:from>
    <xdr:to>
      <xdr:col>85</xdr:col>
      <xdr:colOff>177800</xdr:colOff>
      <xdr:row>95</xdr:row>
      <xdr:rowOff>45072</xdr:rowOff>
    </xdr:to>
    <xdr:sp macro="" textlink="">
      <xdr:nvSpPr>
        <xdr:cNvPr id="704" name="楕円 703"/>
        <xdr:cNvSpPr/>
      </xdr:nvSpPr>
      <xdr:spPr>
        <a:xfrm>
          <a:off x="16268700" y="162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137799</xdr:rowOff>
    </xdr:from>
    <xdr:ext cx="534377" cy="259045"/>
    <xdr:sp macro="" textlink="">
      <xdr:nvSpPr>
        <xdr:cNvPr id="705" name="積立金該当値テキスト"/>
        <xdr:cNvSpPr txBox="1"/>
      </xdr:nvSpPr>
      <xdr:spPr>
        <a:xfrm>
          <a:off x="16370300" y="1608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49581</xdr:rowOff>
    </xdr:from>
    <xdr:to>
      <xdr:col>81</xdr:col>
      <xdr:colOff>101600</xdr:colOff>
      <xdr:row>97</xdr:row>
      <xdr:rowOff>151181</xdr:rowOff>
    </xdr:to>
    <xdr:sp macro="" textlink="">
      <xdr:nvSpPr>
        <xdr:cNvPr id="706" name="楕円 705"/>
        <xdr:cNvSpPr/>
      </xdr:nvSpPr>
      <xdr:spPr>
        <a:xfrm>
          <a:off x="15430500" y="1668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142308</xdr:rowOff>
    </xdr:from>
    <xdr:ext cx="469744" cy="259045"/>
    <xdr:sp macro="" textlink="">
      <xdr:nvSpPr>
        <xdr:cNvPr id="707" name="テキスト ボックス 706"/>
        <xdr:cNvSpPr txBox="1"/>
      </xdr:nvSpPr>
      <xdr:spPr>
        <a:xfrm>
          <a:off x="15246428" y="167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141288</xdr:rowOff>
    </xdr:from>
    <xdr:to>
      <xdr:col>76</xdr:col>
      <xdr:colOff>165100</xdr:colOff>
      <xdr:row>96</xdr:row>
      <xdr:rowOff>71438</xdr:rowOff>
    </xdr:to>
    <xdr:sp macro="" textlink="">
      <xdr:nvSpPr>
        <xdr:cNvPr id="708" name="楕円 707"/>
        <xdr:cNvSpPr/>
      </xdr:nvSpPr>
      <xdr:spPr>
        <a:xfrm>
          <a:off x="14541500" y="1642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87965</xdr:rowOff>
    </xdr:from>
    <xdr:ext cx="534377" cy="259045"/>
    <xdr:sp macro="" textlink="">
      <xdr:nvSpPr>
        <xdr:cNvPr id="709" name="テキスト ボックス 708"/>
        <xdr:cNvSpPr txBox="1"/>
      </xdr:nvSpPr>
      <xdr:spPr>
        <a:xfrm>
          <a:off x="14325111" y="1620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157060</xdr:rowOff>
    </xdr:from>
    <xdr:to>
      <xdr:col>72</xdr:col>
      <xdr:colOff>38100</xdr:colOff>
      <xdr:row>95</xdr:row>
      <xdr:rowOff>87210</xdr:rowOff>
    </xdr:to>
    <xdr:sp macro="" textlink="">
      <xdr:nvSpPr>
        <xdr:cNvPr id="710" name="楕円 709"/>
        <xdr:cNvSpPr/>
      </xdr:nvSpPr>
      <xdr:spPr>
        <a:xfrm>
          <a:off x="13652500" y="162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103737</xdr:rowOff>
    </xdr:from>
    <xdr:ext cx="534377" cy="259045"/>
    <xdr:sp macro="" textlink="">
      <xdr:nvSpPr>
        <xdr:cNvPr id="711" name="テキスト ボックス 710"/>
        <xdr:cNvSpPr txBox="1"/>
      </xdr:nvSpPr>
      <xdr:spPr>
        <a:xfrm>
          <a:off x="13436111" y="160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72974</xdr:rowOff>
    </xdr:from>
    <xdr:to>
      <xdr:col>67</xdr:col>
      <xdr:colOff>101600</xdr:colOff>
      <xdr:row>94</xdr:row>
      <xdr:rowOff>3124</xdr:rowOff>
    </xdr:to>
    <xdr:sp macro="" textlink="">
      <xdr:nvSpPr>
        <xdr:cNvPr id="712" name="楕円 711"/>
        <xdr:cNvSpPr/>
      </xdr:nvSpPr>
      <xdr:spPr>
        <a:xfrm>
          <a:off x="12763500" y="1601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19651</xdr:rowOff>
    </xdr:from>
    <xdr:ext cx="534377" cy="259045"/>
    <xdr:sp macro="" textlink="">
      <xdr:nvSpPr>
        <xdr:cNvPr id="713" name="テキスト ボックス 712"/>
        <xdr:cNvSpPr txBox="1"/>
      </xdr:nvSpPr>
      <xdr:spPr>
        <a:xfrm>
          <a:off x="12547111" y="1579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71501</xdr:rowOff>
    </xdr:from>
    <xdr:to>
      <xdr:col>116</xdr:col>
      <xdr:colOff>62864</xdr:colOff>
      <xdr:row>39</xdr:row>
      <xdr:rowOff>44450</xdr:rowOff>
    </xdr:to>
    <xdr:cxnSp macro="">
      <xdr:nvCxnSpPr>
        <xdr:cNvPr id="737" name="直線コネクタ 736"/>
        <xdr:cNvCxnSpPr/>
      </xdr:nvCxnSpPr>
      <xdr:spPr>
        <a:xfrm flipV="1">
          <a:off x="22159595" y="5215001"/>
          <a:ext cx="1269" cy="151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18178</xdr:rowOff>
    </xdr:from>
    <xdr:ext cx="534377" cy="259045"/>
    <xdr:sp macro="" textlink="">
      <xdr:nvSpPr>
        <xdr:cNvPr id="740" name="投資及び出資金最大値テキスト"/>
        <xdr:cNvSpPr txBox="1"/>
      </xdr:nvSpPr>
      <xdr:spPr>
        <a:xfrm>
          <a:off x="22212300" y="49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71501</xdr:rowOff>
    </xdr:from>
    <xdr:to>
      <xdr:col>116</xdr:col>
      <xdr:colOff>152400</xdr:colOff>
      <xdr:row>30</xdr:row>
      <xdr:rowOff>71501</xdr:rowOff>
    </xdr:to>
    <xdr:cxnSp macro="">
      <xdr:nvCxnSpPr>
        <xdr:cNvPr id="741" name="直線コネクタ 740"/>
        <xdr:cNvCxnSpPr/>
      </xdr:nvCxnSpPr>
      <xdr:spPr>
        <a:xfrm>
          <a:off x="22072600" y="521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26289</xdr:rowOff>
    </xdr:from>
    <xdr:to>
      <xdr:col>116</xdr:col>
      <xdr:colOff>63500</xdr:colOff>
      <xdr:row>39</xdr:row>
      <xdr:rowOff>27432</xdr:rowOff>
    </xdr:to>
    <xdr:cxnSp macro="">
      <xdr:nvCxnSpPr>
        <xdr:cNvPr id="742" name="直線コネクタ 741"/>
        <xdr:cNvCxnSpPr/>
      </xdr:nvCxnSpPr>
      <xdr:spPr>
        <a:xfrm flipV="1">
          <a:off x="21323300" y="671283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162831</xdr:rowOff>
    </xdr:from>
    <xdr:ext cx="469744" cy="259045"/>
    <xdr:sp macro="" textlink="">
      <xdr:nvSpPr>
        <xdr:cNvPr id="743" name="投資及び出資金平均値テキスト"/>
        <xdr:cNvSpPr txBox="1"/>
      </xdr:nvSpPr>
      <xdr:spPr>
        <a:xfrm>
          <a:off x="22212300" y="6335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139954</xdr:rowOff>
    </xdr:from>
    <xdr:to>
      <xdr:col>116</xdr:col>
      <xdr:colOff>114300</xdr:colOff>
      <xdr:row>38</xdr:row>
      <xdr:rowOff>70104</xdr:rowOff>
    </xdr:to>
    <xdr:sp macro="" textlink="">
      <xdr:nvSpPr>
        <xdr:cNvPr id="744" name="フローチャート: 判断 743"/>
        <xdr:cNvSpPr/>
      </xdr:nvSpPr>
      <xdr:spPr>
        <a:xfrm>
          <a:off x="221107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135255</xdr:rowOff>
    </xdr:from>
    <xdr:to>
      <xdr:col>111</xdr:col>
      <xdr:colOff>177800</xdr:colOff>
      <xdr:row>39</xdr:row>
      <xdr:rowOff>27432</xdr:rowOff>
    </xdr:to>
    <xdr:cxnSp macro="">
      <xdr:nvCxnSpPr>
        <xdr:cNvPr id="745" name="直線コネクタ 744"/>
        <xdr:cNvCxnSpPr/>
      </xdr:nvCxnSpPr>
      <xdr:spPr>
        <a:xfrm>
          <a:off x="20434300" y="6650355"/>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143764</xdr:rowOff>
    </xdr:from>
    <xdr:to>
      <xdr:col>112</xdr:col>
      <xdr:colOff>38100</xdr:colOff>
      <xdr:row>38</xdr:row>
      <xdr:rowOff>73914</xdr:rowOff>
    </xdr:to>
    <xdr:sp macro="" textlink="">
      <xdr:nvSpPr>
        <xdr:cNvPr id="746" name="フローチャート: 判断 745"/>
        <xdr:cNvSpPr/>
      </xdr:nvSpPr>
      <xdr:spPr>
        <a:xfrm>
          <a:off x="21272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90441</xdr:rowOff>
    </xdr:from>
    <xdr:ext cx="469744" cy="259045"/>
    <xdr:sp macro="" textlink="">
      <xdr:nvSpPr>
        <xdr:cNvPr id="747" name="テキスト ボックス 746"/>
        <xdr:cNvSpPr txBox="1"/>
      </xdr:nvSpPr>
      <xdr:spPr>
        <a:xfrm>
          <a:off x="21088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93091</xdr:rowOff>
    </xdr:from>
    <xdr:to>
      <xdr:col>107</xdr:col>
      <xdr:colOff>50800</xdr:colOff>
      <xdr:row>38</xdr:row>
      <xdr:rowOff>135255</xdr:rowOff>
    </xdr:to>
    <xdr:cxnSp macro="">
      <xdr:nvCxnSpPr>
        <xdr:cNvPr id="748" name="直線コネクタ 747"/>
        <xdr:cNvCxnSpPr/>
      </xdr:nvCxnSpPr>
      <xdr:spPr>
        <a:xfrm>
          <a:off x="19545300" y="6608191"/>
          <a:ext cx="889000" cy="4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136779</xdr:rowOff>
    </xdr:from>
    <xdr:to>
      <xdr:col>107</xdr:col>
      <xdr:colOff>101600</xdr:colOff>
      <xdr:row>38</xdr:row>
      <xdr:rowOff>66929</xdr:rowOff>
    </xdr:to>
    <xdr:sp macro="" textlink="">
      <xdr:nvSpPr>
        <xdr:cNvPr id="749" name="フローチャート: 判断 748"/>
        <xdr:cNvSpPr/>
      </xdr:nvSpPr>
      <xdr:spPr>
        <a:xfrm>
          <a:off x="20383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83456</xdr:rowOff>
    </xdr:from>
    <xdr:ext cx="469744" cy="259045"/>
    <xdr:sp macro="" textlink="">
      <xdr:nvSpPr>
        <xdr:cNvPr id="750" name="テキスト ボックス 749"/>
        <xdr:cNvSpPr txBox="1"/>
      </xdr:nvSpPr>
      <xdr:spPr>
        <a:xfrm>
          <a:off x="20199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93091</xdr:rowOff>
    </xdr:from>
    <xdr:to>
      <xdr:col>102</xdr:col>
      <xdr:colOff>114300</xdr:colOff>
      <xdr:row>38</xdr:row>
      <xdr:rowOff>98933</xdr:rowOff>
    </xdr:to>
    <xdr:cxnSp macro="">
      <xdr:nvCxnSpPr>
        <xdr:cNvPr id="751" name="直線コネクタ 750"/>
        <xdr:cNvCxnSpPr/>
      </xdr:nvCxnSpPr>
      <xdr:spPr>
        <a:xfrm flipV="1">
          <a:off x="18656300" y="6608191"/>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154432</xdr:rowOff>
    </xdr:from>
    <xdr:to>
      <xdr:col>102</xdr:col>
      <xdr:colOff>165100</xdr:colOff>
      <xdr:row>38</xdr:row>
      <xdr:rowOff>84582</xdr:rowOff>
    </xdr:to>
    <xdr:sp macro="" textlink="">
      <xdr:nvSpPr>
        <xdr:cNvPr id="752" name="フローチャート: 判断 751"/>
        <xdr:cNvSpPr/>
      </xdr:nvSpPr>
      <xdr:spPr>
        <a:xfrm>
          <a:off x="19494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101109</xdr:rowOff>
    </xdr:from>
    <xdr:ext cx="469744" cy="259045"/>
    <xdr:sp macro="" textlink="">
      <xdr:nvSpPr>
        <xdr:cNvPr id="753" name="テキスト ボックス 752"/>
        <xdr:cNvSpPr txBox="1"/>
      </xdr:nvSpPr>
      <xdr:spPr>
        <a:xfrm>
          <a:off x="19310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39116</xdr:rowOff>
    </xdr:from>
    <xdr:to>
      <xdr:col>98</xdr:col>
      <xdr:colOff>38100</xdr:colOff>
      <xdr:row>38</xdr:row>
      <xdr:rowOff>140716</xdr:rowOff>
    </xdr:to>
    <xdr:sp macro="" textlink="">
      <xdr:nvSpPr>
        <xdr:cNvPr id="754" name="フローチャート: 判断 753"/>
        <xdr:cNvSpPr/>
      </xdr:nvSpPr>
      <xdr:spPr>
        <a:xfrm>
          <a:off x="18605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157243</xdr:rowOff>
    </xdr:from>
    <xdr:ext cx="378565" cy="259045"/>
    <xdr:sp macro="" textlink="">
      <xdr:nvSpPr>
        <xdr:cNvPr id="755" name="テキスト ボックス 754"/>
        <xdr:cNvSpPr txBox="1"/>
      </xdr:nvSpPr>
      <xdr:spPr>
        <a:xfrm>
          <a:off x="18467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146939</xdr:rowOff>
    </xdr:from>
    <xdr:to>
      <xdr:col>116</xdr:col>
      <xdr:colOff>114300</xdr:colOff>
      <xdr:row>39</xdr:row>
      <xdr:rowOff>77089</xdr:rowOff>
    </xdr:to>
    <xdr:sp macro="" textlink="">
      <xdr:nvSpPr>
        <xdr:cNvPr id="761" name="楕円 760"/>
        <xdr:cNvSpPr/>
      </xdr:nvSpPr>
      <xdr:spPr>
        <a:xfrm>
          <a:off x="22110700" y="66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61866</xdr:rowOff>
    </xdr:from>
    <xdr:ext cx="378565" cy="259045"/>
    <xdr:sp macro="" textlink="">
      <xdr:nvSpPr>
        <xdr:cNvPr id="762" name="投資及び出資金該当値テキスト"/>
        <xdr:cNvSpPr txBox="1"/>
      </xdr:nvSpPr>
      <xdr:spPr>
        <a:xfrm>
          <a:off x="22212300" y="6576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148082</xdr:rowOff>
    </xdr:from>
    <xdr:to>
      <xdr:col>112</xdr:col>
      <xdr:colOff>38100</xdr:colOff>
      <xdr:row>39</xdr:row>
      <xdr:rowOff>78232</xdr:rowOff>
    </xdr:to>
    <xdr:sp macro="" textlink="">
      <xdr:nvSpPr>
        <xdr:cNvPr id="763" name="楕円 762"/>
        <xdr:cNvSpPr/>
      </xdr:nvSpPr>
      <xdr:spPr>
        <a:xfrm>
          <a:off x="21272500" y="66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69359</xdr:rowOff>
    </xdr:from>
    <xdr:ext cx="378565" cy="259045"/>
    <xdr:sp macro="" textlink="">
      <xdr:nvSpPr>
        <xdr:cNvPr id="764" name="テキスト ボックス 763"/>
        <xdr:cNvSpPr txBox="1"/>
      </xdr:nvSpPr>
      <xdr:spPr>
        <a:xfrm>
          <a:off x="21134017" y="6755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84455</xdr:rowOff>
    </xdr:from>
    <xdr:to>
      <xdr:col>107</xdr:col>
      <xdr:colOff>101600</xdr:colOff>
      <xdr:row>39</xdr:row>
      <xdr:rowOff>14605</xdr:rowOff>
    </xdr:to>
    <xdr:sp macro="" textlink="">
      <xdr:nvSpPr>
        <xdr:cNvPr id="765" name="楕円 764"/>
        <xdr:cNvSpPr/>
      </xdr:nvSpPr>
      <xdr:spPr>
        <a:xfrm>
          <a:off x="20383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5732</xdr:rowOff>
    </xdr:from>
    <xdr:ext cx="378565" cy="259045"/>
    <xdr:sp macro="" textlink="">
      <xdr:nvSpPr>
        <xdr:cNvPr id="766" name="テキスト ボックス 765"/>
        <xdr:cNvSpPr txBox="1"/>
      </xdr:nvSpPr>
      <xdr:spPr>
        <a:xfrm>
          <a:off x="20245017" y="6692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42291</xdr:rowOff>
    </xdr:from>
    <xdr:to>
      <xdr:col>102</xdr:col>
      <xdr:colOff>165100</xdr:colOff>
      <xdr:row>38</xdr:row>
      <xdr:rowOff>143891</xdr:rowOff>
    </xdr:to>
    <xdr:sp macro="" textlink="">
      <xdr:nvSpPr>
        <xdr:cNvPr id="767" name="楕円 766"/>
        <xdr:cNvSpPr/>
      </xdr:nvSpPr>
      <xdr:spPr>
        <a:xfrm>
          <a:off x="19494500" y="65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135018</xdr:rowOff>
    </xdr:from>
    <xdr:ext cx="378565" cy="259045"/>
    <xdr:sp macro="" textlink="">
      <xdr:nvSpPr>
        <xdr:cNvPr id="768" name="テキスト ボックス 767"/>
        <xdr:cNvSpPr txBox="1"/>
      </xdr:nvSpPr>
      <xdr:spPr>
        <a:xfrm>
          <a:off x="19356017" y="665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48133</xdr:rowOff>
    </xdr:from>
    <xdr:to>
      <xdr:col>98</xdr:col>
      <xdr:colOff>38100</xdr:colOff>
      <xdr:row>38</xdr:row>
      <xdr:rowOff>149733</xdr:rowOff>
    </xdr:to>
    <xdr:sp macro="" textlink="">
      <xdr:nvSpPr>
        <xdr:cNvPr id="769" name="楕円 768"/>
        <xdr:cNvSpPr/>
      </xdr:nvSpPr>
      <xdr:spPr>
        <a:xfrm>
          <a:off x="18605500" y="65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140860</xdr:rowOff>
    </xdr:from>
    <xdr:ext cx="378565" cy="259045"/>
    <xdr:sp macro="" textlink="">
      <xdr:nvSpPr>
        <xdr:cNvPr id="770" name="テキスト ボックス 769"/>
        <xdr:cNvSpPr txBox="1"/>
      </xdr:nvSpPr>
      <xdr:spPr>
        <a:xfrm>
          <a:off x="18467017" y="665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97500</xdr:rowOff>
    </xdr:from>
    <xdr:to>
      <xdr:col>116</xdr:col>
      <xdr:colOff>62864</xdr:colOff>
      <xdr:row>58</xdr:row>
      <xdr:rowOff>139700</xdr:rowOff>
    </xdr:to>
    <xdr:cxnSp macro="">
      <xdr:nvCxnSpPr>
        <xdr:cNvPr id="792" name="直線コネクタ 791"/>
        <xdr:cNvCxnSpPr/>
      </xdr:nvCxnSpPr>
      <xdr:spPr>
        <a:xfrm flipV="1">
          <a:off x="22159595" y="9012900"/>
          <a:ext cx="1269" cy="1070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44177</xdr:rowOff>
    </xdr:from>
    <xdr:ext cx="534377" cy="259045"/>
    <xdr:sp macro="" textlink="">
      <xdr:nvSpPr>
        <xdr:cNvPr id="795" name="貸付金最大値テキスト"/>
        <xdr:cNvSpPr txBox="1"/>
      </xdr:nvSpPr>
      <xdr:spPr>
        <a:xfrm>
          <a:off x="22212300" y="87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97500</xdr:rowOff>
    </xdr:from>
    <xdr:to>
      <xdr:col>116</xdr:col>
      <xdr:colOff>152400</xdr:colOff>
      <xdr:row>52</xdr:row>
      <xdr:rowOff>97500</xdr:rowOff>
    </xdr:to>
    <xdr:cxnSp macro="">
      <xdr:nvCxnSpPr>
        <xdr:cNvPr id="796" name="直線コネクタ 795"/>
        <xdr:cNvCxnSpPr/>
      </xdr:nvCxnSpPr>
      <xdr:spPr>
        <a:xfrm>
          <a:off x="22072600" y="901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8803</xdr:rowOff>
    </xdr:from>
    <xdr:to>
      <xdr:col>116</xdr:col>
      <xdr:colOff>63500</xdr:colOff>
      <xdr:row>53</xdr:row>
      <xdr:rowOff>11044</xdr:rowOff>
    </xdr:to>
    <xdr:cxnSp macro="">
      <xdr:nvCxnSpPr>
        <xdr:cNvPr id="797" name="直線コネクタ 796"/>
        <xdr:cNvCxnSpPr/>
      </xdr:nvCxnSpPr>
      <xdr:spPr>
        <a:xfrm>
          <a:off x="21323300" y="9095653"/>
          <a:ext cx="8382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152869</xdr:rowOff>
    </xdr:from>
    <xdr:ext cx="469744" cy="259045"/>
    <xdr:sp macro="" textlink="">
      <xdr:nvSpPr>
        <xdr:cNvPr id="798" name="貸付金平均値テキスト"/>
        <xdr:cNvSpPr txBox="1"/>
      </xdr:nvSpPr>
      <xdr:spPr>
        <a:xfrm>
          <a:off x="22212300" y="9754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2992</xdr:rowOff>
    </xdr:from>
    <xdr:to>
      <xdr:col>116</xdr:col>
      <xdr:colOff>114300</xdr:colOff>
      <xdr:row>57</xdr:row>
      <xdr:rowOff>104592</xdr:rowOff>
    </xdr:to>
    <xdr:sp macro="" textlink="">
      <xdr:nvSpPr>
        <xdr:cNvPr id="799" name="フローチャート: 判断 798"/>
        <xdr:cNvSpPr/>
      </xdr:nvSpPr>
      <xdr:spPr>
        <a:xfrm>
          <a:off x="221107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106416</xdr:rowOff>
    </xdr:from>
    <xdr:to>
      <xdr:col>111</xdr:col>
      <xdr:colOff>177800</xdr:colOff>
      <xdr:row>53</xdr:row>
      <xdr:rowOff>8803</xdr:rowOff>
    </xdr:to>
    <xdr:cxnSp macro="">
      <xdr:nvCxnSpPr>
        <xdr:cNvPr id="800" name="直線コネクタ 799"/>
        <xdr:cNvCxnSpPr/>
      </xdr:nvCxnSpPr>
      <xdr:spPr>
        <a:xfrm>
          <a:off x="20434300" y="9021816"/>
          <a:ext cx="889000" cy="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164155</xdr:rowOff>
    </xdr:from>
    <xdr:to>
      <xdr:col>112</xdr:col>
      <xdr:colOff>38100</xdr:colOff>
      <xdr:row>57</xdr:row>
      <xdr:rowOff>94305</xdr:rowOff>
    </xdr:to>
    <xdr:sp macro="" textlink="">
      <xdr:nvSpPr>
        <xdr:cNvPr id="801" name="フローチャート: 判断 800"/>
        <xdr:cNvSpPr/>
      </xdr:nvSpPr>
      <xdr:spPr>
        <a:xfrm>
          <a:off x="21272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85432</xdr:rowOff>
    </xdr:from>
    <xdr:ext cx="469744" cy="259045"/>
    <xdr:sp macro="" textlink="">
      <xdr:nvSpPr>
        <xdr:cNvPr id="802" name="テキスト ボックス 801"/>
        <xdr:cNvSpPr txBox="1"/>
      </xdr:nvSpPr>
      <xdr:spPr>
        <a:xfrm>
          <a:off x="21088428" y="985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106416</xdr:rowOff>
    </xdr:from>
    <xdr:to>
      <xdr:col>107</xdr:col>
      <xdr:colOff>50800</xdr:colOff>
      <xdr:row>55</xdr:row>
      <xdr:rowOff>45928</xdr:rowOff>
    </xdr:to>
    <xdr:cxnSp macro="">
      <xdr:nvCxnSpPr>
        <xdr:cNvPr id="803" name="直線コネクタ 802"/>
        <xdr:cNvCxnSpPr/>
      </xdr:nvCxnSpPr>
      <xdr:spPr>
        <a:xfrm flipV="1">
          <a:off x="19545300" y="9021816"/>
          <a:ext cx="889000" cy="45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140243</xdr:rowOff>
    </xdr:from>
    <xdr:to>
      <xdr:col>107</xdr:col>
      <xdr:colOff>101600</xdr:colOff>
      <xdr:row>57</xdr:row>
      <xdr:rowOff>70393</xdr:rowOff>
    </xdr:to>
    <xdr:sp macro="" textlink="">
      <xdr:nvSpPr>
        <xdr:cNvPr id="804" name="フローチャート: 判断 803"/>
        <xdr:cNvSpPr/>
      </xdr:nvSpPr>
      <xdr:spPr>
        <a:xfrm>
          <a:off x="20383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61520</xdr:rowOff>
    </xdr:from>
    <xdr:ext cx="469744" cy="259045"/>
    <xdr:sp macro="" textlink="">
      <xdr:nvSpPr>
        <xdr:cNvPr id="805" name="テキスト ボックス 804"/>
        <xdr:cNvSpPr txBox="1"/>
      </xdr:nvSpPr>
      <xdr:spPr>
        <a:xfrm>
          <a:off x="20199428" y="983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25537</xdr:rowOff>
    </xdr:from>
    <xdr:to>
      <xdr:col>102</xdr:col>
      <xdr:colOff>114300</xdr:colOff>
      <xdr:row>55</xdr:row>
      <xdr:rowOff>45928</xdr:rowOff>
    </xdr:to>
    <xdr:cxnSp macro="">
      <xdr:nvCxnSpPr>
        <xdr:cNvPr id="806" name="直線コネクタ 805"/>
        <xdr:cNvCxnSpPr/>
      </xdr:nvCxnSpPr>
      <xdr:spPr>
        <a:xfrm>
          <a:off x="18656300" y="9455287"/>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141661</xdr:rowOff>
    </xdr:from>
    <xdr:to>
      <xdr:col>102</xdr:col>
      <xdr:colOff>165100</xdr:colOff>
      <xdr:row>57</xdr:row>
      <xdr:rowOff>71811</xdr:rowOff>
    </xdr:to>
    <xdr:sp macro="" textlink="">
      <xdr:nvSpPr>
        <xdr:cNvPr id="807" name="フローチャート: 判断 806"/>
        <xdr:cNvSpPr/>
      </xdr:nvSpPr>
      <xdr:spPr>
        <a:xfrm>
          <a:off x="19494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62938</xdr:rowOff>
    </xdr:from>
    <xdr:ext cx="469744" cy="259045"/>
    <xdr:sp macro="" textlink="">
      <xdr:nvSpPr>
        <xdr:cNvPr id="808" name="テキスト ボックス 807"/>
        <xdr:cNvSpPr txBox="1"/>
      </xdr:nvSpPr>
      <xdr:spPr>
        <a:xfrm>
          <a:off x="19310428" y="983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112034</xdr:rowOff>
    </xdr:from>
    <xdr:to>
      <xdr:col>98</xdr:col>
      <xdr:colOff>38100</xdr:colOff>
      <xdr:row>57</xdr:row>
      <xdr:rowOff>42184</xdr:rowOff>
    </xdr:to>
    <xdr:sp macro="" textlink="">
      <xdr:nvSpPr>
        <xdr:cNvPr id="809" name="フローチャート: 判断 808"/>
        <xdr:cNvSpPr/>
      </xdr:nvSpPr>
      <xdr:spPr>
        <a:xfrm>
          <a:off x="18605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33311</xdr:rowOff>
    </xdr:from>
    <xdr:ext cx="469744" cy="259045"/>
    <xdr:sp macro="" textlink="">
      <xdr:nvSpPr>
        <xdr:cNvPr id="810" name="テキスト ボックス 809"/>
        <xdr:cNvSpPr txBox="1"/>
      </xdr:nvSpPr>
      <xdr:spPr>
        <a:xfrm>
          <a:off x="18421428" y="980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131694</xdr:rowOff>
    </xdr:from>
    <xdr:to>
      <xdr:col>116</xdr:col>
      <xdr:colOff>114300</xdr:colOff>
      <xdr:row>53</xdr:row>
      <xdr:rowOff>61844</xdr:rowOff>
    </xdr:to>
    <xdr:sp macro="" textlink="">
      <xdr:nvSpPr>
        <xdr:cNvPr id="816" name="楕円 815"/>
        <xdr:cNvSpPr/>
      </xdr:nvSpPr>
      <xdr:spPr>
        <a:xfrm>
          <a:off x="22110700" y="90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46621</xdr:rowOff>
    </xdr:from>
    <xdr:ext cx="534377" cy="259045"/>
    <xdr:sp macro="" textlink="">
      <xdr:nvSpPr>
        <xdr:cNvPr id="817" name="貸付金該当値テキスト"/>
        <xdr:cNvSpPr txBox="1"/>
      </xdr:nvSpPr>
      <xdr:spPr>
        <a:xfrm>
          <a:off x="22212300" y="896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129453</xdr:rowOff>
    </xdr:from>
    <xdr:to>
      <xdr:col>112</xdr:col>
      <xdr:colOff>38100</xdr:colOff>
      <xdr:row>53</xdr:row>
      <xdr:rowOff>59603</xdr:rowOff>
    </xdr:to>
    <xdr:sp macro="" textlink="">
      <xdr:nvSpPr>
        <xdr:cNvPr id="818" name="楕円 817"/>
        <xdr:cNvSpPr/>
      </xdr:nvSpPr>
      <xdr:spPr>
        <a:xfrm>
          <a:off x="21272500" y="904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76130</xdr:rowOff>
    </xdr:from>
    <xdr:ext cx="534377" cy="259045"/>
    <xdr:sp macro="" textlink="">
      <xdr:nvSpPr>
        <xdr:cNvPr id="819" name="テキスト ボックス 818"/>
        <xdr:cNvSpPr txBox="1"/>
      </xdr:nvSpPr>
      <xdr:spPr>
        <a:xfrm>
          <a:off x="21056111" y="882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55616</xdr:rowOff>
    </xdr:from>
    <xdr:to>
      <xdr:col>107</xdr:col>
      <xdr:colOff>101600</xdr:colOff>
      <xdr:row>52</xdr:row>
      <xdr:rowOff>157216</xdr:rowOff>
    </xdr:to>
    <xdr:sp macro="" textlink="">
      <xdr:nvSpPr>
        <xdr:cNvPr id="820" name="楕円 819"/>
        <xdr:cNvSpPr/>
      </xdr:nvSpPr>
      <xdr:spPr>
        <a:xfrm>
          <a:off x="20383500" y="89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2293</xdr:rowOff>
    </xdr:from>
    <xdr:ext cx="534377" cy="259045"/>
    <xdr:sp macro="" textlink="">
      <xdr:nvSpPr>
        <xdr:cNvPr id="821" name="テキスト ボックス 820"/>
        <xdr:cNvSpPr txBox="1"/>
      </xdr:nvSpPr>
      <xdr:spPr>
        <a:xfrm>
          <a:off x="20167111" y="874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166578</xdr:rowOff>
    </xdr:from>
    <xdr:to>
      <xdr:col>102</xdr:col>
      <xdr:colOff>165100</xdr:colOff>
      <xdr:row>55</xdr:row>
      <xdr:rowOff>96728</xdr:rowOff>
    </xdr:to>
    <xdr:sp macro="" textlink="">
      <xdr:nvSpPr>
        <xdr:cNvPr id="822" name="楕円 821"/>
        <xdr:cNvSpPr/>
      </xdr:nvSpPr>
      <xdr:spPr>
        <a:xfrm>
          <a:off x="19494500" y="942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113255</xdr:rowOff>
    </xdr:from>
    <xdr:ext cx="534377" cy="259045"/>
    <xdr:sp macro="" textlink="">
      <xdr:nvSpPr>
        <xdr:cNvPr id="823" name="テキスト ボックス 822"/>
        <xdr:cNvSpPr txBox="1"/>
      </xdr:nvSpPr>
      <xdr:spPr>
        <a:xfrm>
          <a:off x="19278111" y="92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146187</xdr:rowOff>
    </xdr:from>
    <xdr:to>
      <xdr:col>98</xdr:col>
      <xdr:colOff>38100</xdr:colOff>
      <xdr:row>55</xdr:row>
      <xdr:rowOff>76337</xdr:rowOff>
    </xdr:to>
    <xdr:sp macro="" textlink="">
      <xdr:nvSpPr>
        <xdr:cNvPr id="824" name="楕円 823"/>
        <xdr:cNvSpPr/>
      </xdr:nvSpPr>
      <xdr:spPr>
        <a:xfrm>
          <a:off x="18605500" y="94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92864</xdr:rowOff>
    </xdr:from>
    <xdr:ext cx="534377" cy="259045"/>
    <xdr:sp macro="" textlink="">
      <xdr:nvSpPr>
        <xdr:cNvPr id="825" name="テキスト ボックス 824"/>
        <xdr:cNvSpPr txBox="1"/>
      </xdr:nvSpPr>
      <xdr:spPr>
        <a:xfrm>
          <a:off x="18389111" y="91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8" name="テキスト ボックス 83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4" name="テキスト ボックス 84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6" name="テキスト ボックス 845"/>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8" name="テキスト ボックス 84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171148</xdr:rowOff>
    </xdr:from>
    <xdr:to>
      <xdr:col>116</xdr:col>
      <xdr:colOff>62864</xdr:colOff>
      <xdr:row>78</xdr:row>
      <xdr:rowOff>99434</xdr:rowOff>
    </xdr:to>
    <xdr:cxnSp macro="">
      <xdr:nvCxnSpPr>
        <xdr:cNvPr id="852" name="直線コネクタ 851"/>
        <xdr:cNvCxnSpPr/>
      </xdr:nvCxnSpPr>
      <xdr:spPr>
        <a:xfrm flipV="1">
          <a:off x="22159595" y="12172648"/>
          <a:ext cx="1269" cy="129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103261</xdr:rowOff>
    </xdr:from>
    <xdr:ext cx="534377" cy="259045"/>
    <xdr:sp macro="" textlink="">
      <xdr:nvSpPr>
        <xdr:cNvPr id="853" name="繰出金最小値テキスト"/>
        <xdr:cNvSpPr txBox="1"/>
      </xdr:nvSpPr>
      <xdr:spPr>
        <a:xfrm>
          <a:off x="22212300" y="13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99434</xdr:rowOff>
    </xdr:from>
    <xdr:to>
      <xdr:col>116</xdr:col>
      <xdr:colOff>152400</xdr:colOff>
      <xdr:row>78</xdr:row>
      <xdr:rowOff>99434</xdr:rowOff>
    </xdr:to>
    <xdr:cxnSp macro="">
      <xdr:nvCxnSpPr>
        <xdr:cNvPr id="854" name="直線コネクタ 853"/>
        <xdr:cNvCxnSpPr/>
      </xdr:nvCxnSpPr>
      <xdr:spPr>
        <a:xfrm>
          <a:off x="22072600" y="1347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117825</xdr:rowOff>
    </xdr:from>
    <xdr:ext cx="534377" cy="259045"/>
    <xdr:sp macro="" textlink="">
      <xdr:nvSpPr>
        <xdr:cNvPr id="855" name="繰出金最大値テキスト"/>
        <xdr:cNvSpPr txBox="1"/>
      </xdr:nvSpPr>
      <xdr:spPr>
        <a:xfrm>
          <a:off x="22212300" y="119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171148</xdr:rowOff>
    </xdr:from>
    <xdr:to>
      <xdr:col>116</xdr:col>
      <xdr:colOff>152400</xdr:colOff>
      <xdr:row>70</xdr:row>
      <xdr:rowOff>171148</xdr:rowOff>
    </xdr:to>
    <xdr:cxnSp macro="">
      <xdr:nvCxnSpPr>
        <xdr:cNvPr id="856" name="直線コネクタ 855"/>
        <xdr:cNvCxnSpPr/>
      </xdr:nvCxnSpPr>
      <xdr:spPr>
        <a:xfrm>
          <a:off x="22072600" y="1217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121477</xdr:rowOff>
    </xdr:from>
    <xdr:to>
      <xdr:col>116</xdr:col>
      <xdr:colOff>63500</xdr:colOff>
      <xdr:row>75</xdr:row>
      <xdr:rowOff>48782</xdr:rowOff>
    </xdr:to>
    <xdr:cxnSp macro="">
      <xdr:nvCxnSpPr>
        <xdr:cNvPr id="857" name="直線コネクタ 856"/>
        <xdr:cNvCxnSpPr/>
      </xdr:nvCxnSpPr>
      <xdr:spPr>
        <a:xfrm flipV="1">
          <a:off x="21323300" y="12808777"/>
          <a:ext cx="8382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151582</xdr:rowOff>
    </xdr:from>
    <xdr:ext cx="534377" cy="259045"/>
    <xdr:sp macro="" textlink="">
      <xdr:nvSpPr>
        <xdr:cNvPr id="858" name="繰出金平均値テキスト"/>
        <xdr:cNvSpPr txBox="1"/>
      </xdr:nvSpPr>
      <xdr:spPr>
        <a:xfrm>
          <a:off x="22212300" y="12838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xdr:rowOff>
    </xdr:from>
    <xdr:to>
      <xdr:col>116</xdr:col>
      <xdr:colOff>114300</xdr:colOff>
      <xdr:row>75</xdr:row>
      <xdr:rowOff>103305</xdr:rowOff>
    </xdr:to>
    <xdr:sp macro="" textlink="">
      <xdr:nvSpPr>
        <xdr:cNvPr id="859" name="フローチャート: 判断 858"/>
        <xdr:cNvSpPr/>
      </xdr:nvSpPr>
      <xdr:spPr>
        <a:xfrm>
          <a:off x="221107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48782</xdr:rowOff>
    </xdr:from>
    <xdr:to>
      <xdr:col>111</xdr:col>
      <xdr:colOff>177800</xdr:colOff>
      <xdr:row>75</xdr:row>
      <xdr:rowOff>54073</xdr:rowOff>
    </xdr:to>
    <xdr:cxnSp macro="">
      <xdr:nvCxnSpPr>
        <xdr:cNvPr id="860" name="直線コネクタ 859"/>
        <xdr:cNvCxnSpPr/>
      </xdr:nvCxnSpPr>
      <xdr:spPr>
        <a:xfrm flipV="1">
          <a:off x="20434300" y="12907532"/>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32142</xdr:rowOff>
    </xdr:from>
    <xdr:to>
      <xdr:col>112</xdr:col>
      <xdr:colOff>38100</xdr:colOff>
      <xdr:row>75</xdr:row>
      <xdr:rowOff>133742</xdr:rowOff>
    </xdr:to>
    <xdr:sp macro="" textlink="">
      <xdr:nvSpPr>
        <xdr:cNvPr id="861" name="フローチャート: 判断 860"/>
        <xdr:cNvSpPr/>
      </xdr:nvSpPr>
      <xdr:spPr>
        <a:xfrm>
          <a:off x="21272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124869</xdr:rowOff>
    </xdr:from>
    <xdr:ext cx="534377" cy="259045"/>
    <xdr:sp macro="" textlink="">
      <xdr:nvSpPr>
        <xdr:cNvPr id="862" name="テキスト ボックス 861"/>
        <xdr:cNvSpPr txBox="1"/>
      </xdr:nvSpPr>
      <xdr:spPr>
        <a:xfrm>
          <a:off x="21056111" y="1298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32650</xdr:rowOff>
    </xdr:from>
    <xdr:to>
      <xdr:col>107</xdr:col>
      <xdr:colOff>50800</xdr:colOff>
      <xdr:row>75</xdr:row>
      <xdr:rowOff>54073</xdr:rowOff>
    </xdr:to>
    <xdr:cxnSp macro="">
      <xdr:nvCxnSpPr>
        <xdr:cNvPr id="863" name="直線コネクタ 862"/>
        <xdr:cNvCxnSpPr/>
      </xdr:nvCxnSpPr>
      <xdr:spPr>
        <a:xfrm>
          <a:off x="19545300" y="12205600"/>
          <a:ext cx="889000" cy="70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167571</xdr:rowOff>
    </xdr:from>
    <xdr:to>
      <xdr:col>107</xdr:col>
      <xdr:colOff>101600</xdr:colOff>
      <xdr:row>75</xdr:row>
      <xdr:rowOff>97721</xdr:rowOff>
    </xdr:to>
    <xdr:sp macro="" textlink="">
      <xdr:nvSpPr>
        <xdr:cNvPr id="864" name="フローチャート: 判断 863"/>
        <xdr:cNvSpPr/>
      </xdr:nvSpPr>
      <xdr:spPr>
        <a:xfrm>
          <a:off x="20383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114248</xdr:rowOff>
    </xdr:from>
    <xdr:ext cx="534377" cy="259045"/>
    <xdr:sp macro="" textlink="">
      <xdr:nvSpPr>
        <xdr:cNvPr id="865" name="テキスト ボックス 864"/>
        <xdr:cNvSpPr txBox="1"/>
      </xdr:nvSpPr>
      <xdr:spPr>
        <a:xfrm>
          <a:off x="20167111" y="126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32650</xdr:rowOff>
    </xdr:from>
    <xdr:to>
      <xdr:col>102</xdr:col>
      <xdr:colOff>114300</xdr:colOff>
      <xdr:row>71</xdr:row>
      <xdr:rowOff>71283</xdr:rowOff>
    </xdr:to>
    <xdr:cxnSp macro="">
      <xdr:nvCxnSpPr>
        <xdr:cNvPr id="866" name="直線コネクタ 865"/>
        <xdr:cNvCxnSpPr/>
      </xdr:nvCxnSpPr>
      <xdr:spPr>
        <a:xfrm flipV="1">
          <a:off x="18656300" y="12205600"/>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98501</xdr:rowOff>
    </xdr:from>
    <xdr:to>
      <xdr:col>102</xdr:col>
      <xdr:colOff>165100</xdr:colOff>
      <xdr:row>75</xdr:row>
      <xdr:rowOff>28651</xdr:rowOff>
    </xdr:to>
    <xdr:sp macro="" textlink="">
      <xdr:nvSpPr>
        <xdr:cNvPr id="867" name="フローチャート: 判断 866"/>
        <xdr:cNvSpPr/>
      </xdr:nvSpPr>
      <xdr:spPr>
        <a:xfrm>
          <a:off x="19494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19778</xdr:rowOff>
    </xdr:from>
    <xdr:ext cx="534377" cy="259045"/>
    <xdr:sp macro="" textlink="">
      <xdr:nvSpPr>
        <xdr:cNvPr id="868" name="テキスト ボックス 867"/>
        <xdr:cNvSpPr txBox="1"/>
      </xdr:nvSpPr>
      <xdr:spPr>
        <a:xfrm>
          <a:off x="19278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138049</xdr:rowOff>
    </xdr:from>
    <xdr:to>
      <xdr:col>98</xdr:col>
      <xdr:colOff>38100</xdr:colOff>
      <xdr:row>75</xdr:row>
      <xdr:rowOff>68199</xdr:rowOff>
    </xdr:to>
    <xdr:sp macro="" textlink="">
      <xdr:nvSpPr>
        <xdr:cNvPr id="869" name="フローチャート: 判断 868"/>
        <xdr:cNvSpPr/>
      </xdr:nvSpPr>
      <xdr:spPr>
        <a:xfrm>
          <a:off x="18605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59326</xdr:rowOff>
    </xdr:from>
    <xdr:ext cx="534377" cy="259045"/>
    <xdr:sp macro="" textlink="">
      <xdr:nvSpPr>
        <xdr:cNvPr id="870" name="テキスト ボックス 869"/>
        <xdr:cNvSpPr txBox="1"/>
      </xdr:nvSpPr>
      <xdr:spPr>
        <a:xfrm>
          <a:off x="18389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70677</xdr:rowOff>
    </xdr:from>
    <xdr:to>
      <xdr:col>116</xdr:col>
      <xdr:colOff>114300</xdr:colOff>
      <xdr:row>75</xdr:row>
      <xdr:rowOff>827</xdr:rowOff>
    </xdr:to>
    <xdr:sp macro="" textlink="">
      <xdr:nvSpPr>
        <xdr:cNvPr id="876" name="楕円 875"/>
        <xdr:cNvSpPr/>
      </xdr:nvSpPr>
      <xdr:spPr>
        <a:xfrm>
          <a:off x="22110700" y="127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93554</xdr:rowOff>
    </xdr:from>
    <xdr:ext cx="534377" cy="259045"/>
    <xdr:sp macro="" textlink="">
      <xdr:nvSpPr>
        <xdr:cNvPr id="877" name="繰出金該当値テキスト"/>
        <xdr:cNvSpPr txBox="1"/>
      </xdr:nvSpPr>
      <xdr:spPr>
        <a:xfrm>
          <a:off x="22212300" y="1260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169432</xdr:rowOff>
    </xdr:from>
    <xdr:to>
      <xdr:col>112</xdr:col>
      <xdr:colOff>38100</xdr:colOff>
      <xdr:row>75</xdr:row>
      <xdr:rowOff>99582</xdr:rowOff>
    </xdr:to>
    <xdr:sp macro="" textlink="">
      <xdr:nvSpPr>
        <xdr:cNvPr id="878" name="楕円 877"/>
        <xdr:cNvSpPr/>
      </xdr:nvSpPr>
      <xdr:spPr>
        <a:xfrm>
          <a:off x="21272500" y="128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116109</xdr:rowOff>
    </xdr:from>
    <xdr:ext cx="534377" cy="259045"/>
    <xdr:sp macro="" textlink="">
      <xdr:nvSpPr>
        <xdr:cNvPr id="879" name="テキスト ボックス 878"/>
        <xdr:cNvSpPr txBox="1"/>
      </xdr:nvSpPr>
      <xdr:spPr>
        <a:xfrm>
          <a:off x="21056111" y="1263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3273</xdr:rowOff>
    </xdr:from>
    <xdr:to>
      <xdr:col>107</xdr:col>
      <xdr:colOff>101600</xdr:colOff>
      <xdr:row>75</xdr:row>
      <xdr:rowOff>104873</xdr:rowOff>
    </xdr:to>
    <xdr:sp macro="" textlink="">
      <xdr:nvSpPr>
        <xdr:cNvPr id="880" name="楕円 879"/>
        <xdr:cNvSpPr/>
      </xdr:nvSpPr>
      <xdr:spPr>
        <a:xfrm>
          <a:off x="20383500" y="128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96000</xdr:rowOff>
    </xdr:from>
    <xdr:ext cx="534377" cy="259045"/>
    <xdr:sp macro="" textlink="">
      <xdr:nvSpPr>
        <xdr:cNvPr id="881" name="テキスト ボックス 880"/>
        <xdr:cNvSpPr txBox="1"/>
      </xdr:nvSpPr>
      <xdr:spPr>
        <a:xfrm>
          <a:off x="20167111" y="129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153300</xdr:rowOff>
    </xdr:from>
    <xdr:to>
      <xdr:col>102</xdr:col>
      <xdr:colOff>165100</xdr:colOff>
      <xdr:row>71</xdr:row>
      <xdr:rowOff>83450</xdr:rowOff>
    </xdr:to>
    <xdr:sp macro="" textlink="">
      <xdr:nvSpPr>
        <xdr:cNvPr id="882" name="楕円 881"/>
        <xdr:cNvSpPr/>
      </xdr:nvSpPr>
      <xdr:spPr>
        <a:xfrm>
          <a:off x="19494500" y="121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99977</xdr:rowOff>
    </xdr:from>
    <xdr:ext cx="534377" cy="259045"/>
    <xdr:sp macro="" textlink="">
      <xdr:nvSpPr>
        <xdr:cNvPr id="883" name="テキスト ボックス 882"/>
        <xdr:cNvSpPr txBox="1"/>
      </xdr:nvSpPr>
      <xdr:spPr>
        <a:xfrm>
          <a:off x="19278111" y="119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20483</xdr:rowOff>
    </xdr:from>
    <xdr:to>
      <xdr:col>98</xdr:col>
      <xdr:colOff>38100</xdr:colOff>
      <xdr:row>71</xdr:row>
      <xdr:rowOff>122083</xdr:rowOff>
    </xdr:to>
    <xdr:sp macro="" textlink="">
      <xdr:nvSpPr>
        <xdr:cNvPr id="884" name="楕円 883"/>
        <xdr:cNvSpPr/>
      </xdr:nvSpPr>
      <xdr:spPr>
        <a:xfrm>
          <a:off x="18605500" y="1219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138610</xdr:rowOff>
    </xdr:from>
    <xdr:ext cx="534377" cy="259045"/>
    <xdr:sp macro="" textlink="">
      <xdr:nvSpPr>
        <xdr:cNvPr id="885" name="テキスト ボックス 884"/>
        <xdr:cNvSpPr txBox="1"/>
      </xdr:nvSpPr>
      <xdr:spPr>
        <a:xfrm>
          <a:off x="18389111" y="1196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・人件費と物件費は、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制度改正に伴い一般職非常勤職員の報酬の増額、日々雇用職員賃金の減額の影響によりそれぞれ増減と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なり、令和元年度も同様の傾向となっている。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人件費は、退職手当の増、新潟・山形地震、台風</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号等災害対応に伴う時間外手当の増により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増加している</a:t>
          </a:r>
          <a:r>
            <a:rPr kumimoji="1" lang="ja-JP" altLang="ja-JP" sz="1100" b="0" i="0" baseline="0">
              <a:solidFill>
                <a:schemeClr val="dk1"/>
              </a:solidFill>
              <a:effectLst/>
              <a:latin typeface="+mn-lt"/>
              <a:ea typeface="+mn-ea"/>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・補助費等は、消防・清掃業務において酒田地区広域行政組合を組織し、関係経費を分賦金（補助費等）として支出していることに加え、平成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年度から下水道事業が公営企業会計の適用となったことにより、繰出金から補助費等に変更されたため、大幅な増となった。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以降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しても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高水準で推移している。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・公債費は、合併特例債を活用した大型事業に係る償還の本格化等により、類似団体と比較すると高止まりしている。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101,331
100,801
602.97
56,648,886
55,128,173
1,484,731
28,927,471
60,433,147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90551</xdr:rowOff>
    </xdr:from>
    <xdr:to>
      <xdr:col>24</xdr:col>
      <xdr:colOff>62865</xdr:colOff>
      <xdr:row>38</xdr:row>
      <xdr:rowOff>69977</xdr:rowOff>
    </xdr:to>
    <xdr:cxnSp macro="">
      <xdr:nvCxnSpPr>
        <xdr:cNvPr id="52" name="直線コネクタ 51"/>
        <xdr:cNvCxnSpPr/>
      </xdr:nvCxnSpPr>
      <xdr:spPr>
        <a:xfrm flipV="1">
          <a:off x="4633595" y="5576951"/>
          <a:ext cx="1270" cy="10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73804</xdr:rowOff>
    </xdr:from>
    <xdr:ext cx="469744" cy="259045"/>
    <xdr:sp macro="" textlink="">
      <xdr:nvSpPr>
        <xdr:cNvPr id="53" name="議会費最小値テキスト"/>
        <xdr:cNvSpPr txBox="1"/>
      </xdr:nvSpPr>
      <xdr:spPr>
        <a:xfrm>
          <a:off x="4686300" y="658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69977</xdr:rowOff>
    </xdr:from>
    <xdr:to>
      <xdr:col>24</xdr:col>
      <xdr:colOff>152400</xdr:colOff>
      <xdr:row>38</xdr:row>
      <xdr:rowOff>69977</xdr:rowOff>
    </xdr:to>
    <xdr:cxnSp macro="">
      <xdr:nvCxnSpPr>
        <xdr:cNvPr id="54" name="直線コネクタ 53"/>
        <xdr:cNvCxnSpPr/>
      </xdr:nvCxnSpPr>
      <xdr:spPr>
        <a:xfrm>
          <a:off x="4546600" y="6585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37228</xdr:rowOff>
    </xdr:from>
    <xdr:ext cx="469744" cy="259045"/>
    <xdr:sp macro="" textlink="">
      <xdr:nvSpPr>
        <xdr:cNvPr id="55" name="議会費最大値テキスト"/>
        <xdr:cNvSpPr txBox="1"/>
      </xdr:nvSpPr>
      <xdr:spPr>
        <a:xfrm>
          <a:off x="4686300" y="53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90551</xdr:rowOff>
    </xdr:from>
    <xdr:to>
      <xdr:col>24</xdr:col>
      <xdr:colOff>152400</xdr:colOff>
      <xdr:row>32</xdr:row>
      <xdr:rowOff>90551</xdr:rowOff>
    </xdr:to>
    <xdr:cxnSp macro="">
      <xdr:nvCxnSpPr>
        <xdr:cNvPr id="56" name="直線コネクタ 55"/>
        <xdr:cNvCxnSpPr/>
      </xdr:nvCxnSpPr>
      <xdr:spPr>
        <a:xfrm>
          <a:off x="4546600" y="5576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152845</xdr:rowOff>
    </xdr:from>
    <xdr:to>
      <xdr:col>24</xdr:col>
      <xdr:colOff>63500</xdr:colOff>
      <xdr:row>33</xdr:row>
      <xdr:rowOff>34544</xdr:rowOff>
    </xdr:to>
    <xdr:cxnSp macro="">
      <xdr:nvCxnSpPr>
        <xdr:cNvPr id="57" name="直線コネクタ 56"/>
        <xdr:cNvCxnSpPr/>
      </xdr:nvCxnSpPr>
      <xdr:spPr>
        <a:xfrm>
          <a:off x="3797300" y="5639245"/>
          <a:ext cx="8382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169054</xdr:rowOff>
    </xdr:from>
    <xdr:ext cx="469744" cy="259045"/>
    <xdr:sp macro="" textlink="">
      <xdr:nvSpPr>
        <xdr:cNvPr id="58" name="議会費平均値テキスト"/>
        <xdr:cNvSpPr txBox="1"/>
      </xdr:nvSpPr>
      <xdr:spPr>
        <a:xfrm>
          <a:off x="4686300" y="5998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19177</xdr:rowOff>
    </xdr:from>
    <xdr:to>
      <xdr:col>24</xdr:col>
      <xdr:colOff>114300</xdr:colOff>
      <xdr:row>35</xdr:row>
      <xdr:rowOff>120777</xdr:rowOff>
    </xdr:to>
    <xdr:sp macro="" textlink="">
      <xdr:nvSpPr>
        <xdr:cNvPr id="59" name="フローチャート: 判断 58"/>
        <xdr:cNvSpPr/>
      </xdr:nvSpPr>
      <xdr:spPr>
        <a:xfrm>
          <a:off x="4584700" y="601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132271</xdr:rowOff>
    </xdr:from>
    <xdr:to>
      <xdr:col>19</xdr:col>
      <xdr:colOff>177800</xdr:colOff>
      <xdr:row>32</xdr:row>
      <xdr:rowOff>152845</xdr:rowOff>
    </xdr:to>
    <xdr:cxnSp macro="">
      <xdr:nvCxnSpPr>
        <xdr:cNvPr id="60" name="直線コネクタ 59"/>
        <xdr:cNvCxnSpPr/>
      </xdr:nvCxnSpPr>
      <xdr:spPr>
        <a:xfrm>
          <a:off x="2908300" y="5275771"/>
          <a:ext cx="8890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30035</xdr:rowOff>
    </xdr:from>
    <xdr:to>
      <xdr:col>20</xdr:col>
      <xdr:colOff>38100</xdr:colOff>
      <xdr:row>35</xdr:row>
      <xdr:rowOff>131635</xdr:rowOff>
    </xdr:to>
    <xdr:sp macro="" textlink="">
      <xdr:nvSpPr>
        <xdr:cNvPr id="61" name="フローチャート: 判断 60"/>
        <xdr:cNvSpPr/>
      </xdr:nvSpPr>
      <xdr:spPr>
        <a:xfrm>
          <a:off x="3746500" y="60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122762</xdr:rowOff>
    </xdr:from>
    <xdr:ext cx="469744" cy="259045"/>
    <xdr:sp macro="" textlink="">
      <xdr:nvSpPr>
        <xdr:cNvPr id="62" name="テキスト ボックス 61"/>
        <xdr:cNvSpPr txBox="1"/>
      </xdr:nvSpPr>
      <xdr:spPr>
        <a:xfrm>
          <a:off x="3562428" y="612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132271</xdr:rowOff>
    </xdr:from>
    <xdr:to>
      <xdr:col>15</xdr:col>
      <xdr:colOff>50800</xdr:colOff>
      <xdr:row>32</xdr:row>
      <xdr:rowOff>129413</xdr:rowOff>
    </xdr:to>
    <xdr:cxnSp macro="">
      <xdr:nvCxnSpPr>
        <xdr:cNvPr id="63" name="直線コネクタ 62"/>
        <xdr:cNvCxnSpPr/>
      </xdr:nvCxnSpPr>
      <xdr:spPr>
        <a:xfrm flipV="1">
          <a:off x="2019300" y="5275771"/>
          <a:ext cx="889000" cy="34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19748</xdr:rowOff>
    </xdr:from>
    <xdr:to>
      <xdr:col>15</xdr:col>
      <xdr:colOff>101600</xdr:colOff>
      <xdr:row>35</xdr:row>
      <xdr:rowOff>121348</xdr:rowOff>
    </xdr:to>
    <xdr:sp macro="" textlink="">
      <xdr:nvSpPr>
        <xdr:cNvPr id="64" name="フローチャート: 判断 63"/>
        <xdr:cNvSpPr/>
      </xdr:nvSpPr>
      <xdr:spPr>
        <a:xfrm>
          <a:off x="28575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112475</xdr:rowOff>
    </xdr:from>
    <xdr:ext cx="469744" cy="259045"/>
    <xdr:sp macro="" textlink="">
      <xdr:nvSpPr>
        <xdr:cNvPr id="65" name="テキスト ボックス 64"/>
        <xdr:cNvSpPr txBox="1"/>
      </xdr:nvSpPr>
      <xdr:spPr>
        <a:xfrm>
          <a:off x="2673428" y="611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139700</xdr:rowOff>
    </xdr:from>
    <xdr:to>
      <xdr:col>10</xdr:col>
      <xdr:colOff>114300</xdr:colOff>
      <xdr:row>32</xdr:row>
      <xdr:rowOff>129413</xdr:rowOff>
    </xdr:to>
    <xdr:cxnSp macro="">
      <xdr:nvCxnSpPr>
        <xdr:cNvPr id="66" name="直線コネクタ 65"/>
        <xdr:cNvCxnSpPr/>
      </xdr:nvCxnSpPr>
      <xdr:spPr>
        <a:xfrm>
          <a:off x="1130300" y="5283200"/>
          <a:ext cx="889000" cy="3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34036</xdr:rowOff>
    </xdr:from>
    <xdr:to>
      <xdr:col>10</xdr:col>
      <xdr:colOff>165100</xdr:colOff>
      <xdr:row>35</xdr:row>
      <xdr:rowOff>135636</xdr:rowOff>
    </xdr:to>
    <xdr:sp macro="" textlink="">
      <xdr:nvSpPr>
        <xdr:cNvPr id="67" name="フローチャート: 判断 66"/>
        <xdr:cNvSpPr/>
      </xdr:nvSpPr>
      <xdr:spPr>
        <a:xfrm>
          <a:off x="1968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126763</xdr:rowOff>
    </xdr:from>
    <xdr:ext cx="469744" cy="259045"/>
    <xdr:sp macro="" textlink="">
      <xdr:nvSpPr>
        <xdr:cNvPr id="68" name="テキスト ボックス 67"/>
        <xdr:cNvSpPr txBox="1"/>
      </xdr:nvSpPr>
      <xdr:spPr>
        <a:xfrm>
          <a:off x="1784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78613</xdr:rowOff>
    </xdr:from>
    <xdr:to>
      <xdr:col>6</xdr:col>
      <xdr:colOff>38100</xdr:colOff>
      <xdr:row>35</xdr:row>
      <xdr:rowOff>8763</xdr:rowOff>
    </xdr:to>
    <xdr:sp macro="" textlink="">
      <xdr:nvSpPr>
        <xdr:cNvPr id="69" name="フローチャート: 判断 68"/>
        <xdr:cNvSpPr/>
      </xdr:nvSpPr>
      <xdr:spPr>
        <a:xfrm>
          <a:off x="10795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171340</xdr:rowOff>
    </xdr:from>
    <xdr:ext cx="469744" cy="259045"/>
    <xdr:sp macro="" textlink="">
      <xdr:nvSpPr>
        <xdr:cNvPr id="70" name="テキスト ボックス 69"/>
        <xdr:cNvSpPr txBox="1"/>
      </xdr:nvSpPr>
      <xdr:spPr>
        <a:xfrm>
          <a:off x="895428" y="60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155194</xdr:rowOff>
    </xdr:from>
    <xdr:to>
      <xdr:col>24</xdr:col>
      <xdr:colOff>114300</xdr:colOff>
      <xdr:row>33</xdr:row>
      <xdr:rowOff>85344</xdr:rowOff>
    </xdr:to>
    <xdr:sp macro="" textlink="">
      <xdr:nvSpPr>
        <xdr:cNvPr id="76" name="楕円 75"/>
        <xdr:cNvSpPr/>
      </xdr:nvSpPr>
      <xdr:spPr>
        <a:xfrm>
          <a:off x="4584700" y="56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70121</xdr:rowOff>
    </xdr:from>
    <xdr:ext cx="469744" cy="259045"/>
    <xdr:sp macro="" textlink="">
      <xdr:nvSpPr>
        <xdr:cNvPr id="77" name="議会費該当値テキスト"/>
        <xdr:cNvSpPr txBox="1"/>
      </xdr:nvSpPr>
      <xdr:spPr>
        <a:xfrm>
          <a:off x="4686300" y="555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102045</xdr:rowOff>
    </xdr:from>
    <xdr:to>
      <xdr:col>20</xdr:col>
      <xdr:colOff>38100</xdr:colOff>
      <xdr:row>33</xdr:row>
      <xdr:rowOff>32195</xdr:rowOff>
    </xdr:to>
    <xdr:sp macro="" textlink="">
      <xdr:nvSpPr>
        <xdr:cNvPr id="78" name="楕円 77"/>
        <xdr:cNvSpPr/>
      </xdr:nvSpPr>
      <xdr:spPr>
        <a:xfrm>
          <a:off x="3746500" y="558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48722</xdr:rowOff>
    </xdr:from>
    <xdr:ext cx="469744" cy="259045"/>
    <xdr:sp macro="" textlink="">
      <xdr:nvSpPr>
        <xdr:cNvPr id="79" name="テキスト ボックス 78"/>
        <xdr:cNvSpPr txBox="1"/>
      </xdr:nvSpPr>
      <xdr:spPr>
        <a:xfrm>
          <a:off x="3562428" y="5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81471</xdr:rowOff>
    </xdr:from>
    <xdr:to>
      <xdr:col>15</xdr:col>
      <xdr:colOff>101600</xdr:colOff>
      <xdr:row>31</xdr:row>
      <xdr:rowOff>11621</xdr:rowOff>
    </xdr:to>
    <xdr:sp macro="" textlink="">
      <xdr:nvSpPr>
        <xdr:cNvPr id="80" name="楕円 79"/>
        <xdr:cNvSpPr/>
      </xdr:nvSpPr>
      <xdr:spPr>
        <a:xfrm>
          <a:off x="2857500" y="52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28148</xdr:rowOff>
    </xdr:from>
    <xdr:ext cx="469744" cy="259045"/>
    <xdr:sp macro="" textlink="">
      <xdr:nvSpPr>
        <xdr:cNvPr id="81" name="テキスト ボックス 80"/>
        <xdr:cNvSpPr txBox="1"/>
      </xdr:nvSpPr>
      <xdr:spPr>
        <a:xfrm>
          <a:off x="2673428" y="500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78613</xdr:rowOff>
    </xdr:from>
    <xdr:to>
      <xdr:col>10</xdr:col>
      <xdr:colOff>165100</xdr:colOff>
      <xdr:row>33</xdr:row>
      <xdr:rowOff>8763</xdr:rowOff>
    </xdr:to>
    <xdr:sp macro="" textlink="">
      <xdr:nvSpPr>
        <xdr:cNvPr id="82" name="楕円 81"/>
        <xdr:cNvSpPr/>
      </xdr:nvSpPr>
      <xdr:spPr>
        <a:xfrm>
          <a:off x="1968500" y="55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25290</xdr:rowOff>
    </xdr:from>
    <xdr:ext cx="469744" cy="259045"/>
    <xdr:sp macro="" textlink="">
      <xdr:nvSpPr>
        <xdr:cNvPr id="83" name="テキスト ボックス 82"/>
        <xdr:cNvSpPr txBox="1"/>
      </xdr:nvSpPr>
      <xdr:spPr>
        <a:xfrm>
          <a:off x="1784428" y="53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88900</xdr:rowOff>
    </xdr:from>
    <xdr:to>
      <xdr:col>6</xdr:col>
      <xdr:colOff>38100</xdr:colOff>
      <xdr:row>31</xdr:row>
      <xdr:rowOff>19050</xdr:rowOff>
    </xdr:to>
    <xdr:sp macro="" textlink="">
      <xdr:nvSpPr>
        <xdr:cNvPr id="84" name="楕円 83"/>
        <xdr:cNvSpPr/>
      </xdr:nvSpPr>
      <xdr:spPr>
        <a:xfrm>
          <a:off x="10795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35577</xdr:rowOff>
    </xdr:from>
    <xdr:ext cx="469744" cy="259045"/>
    <xdr:sp macro="" textlink="">
      <xdr:nvSpPr>
        <xdr:cNvPr id="85" name="テキスト ボックス 84"/>
        <xdr:cNvSpPr txBox="1"/>
      </xdr:nvSpPr>
      <xdr:spPr>
        <a:xfrm>
          <a:off x="895428" y="50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89560</xdr:rowOff>
    </xdr:from>
    <xdr:to>
      <xdr:col>24</xdr:col>
      <xdr:colOff>62865</xdr:colOff>
      <xdr:row>57</xdr:row>
      <xdr:rowOff>146368</xdr:rowOff>
    </xdr:to>
    <xdr:cxnSp macro="">
      <xdr:nvCxnSpPr>
        <xdr:cNvPr id="110" name="直線コネクタ 109"/>
        <xdr:cNvCxnSpPr/>
      </xdr:nvCxnSpPr>
      <xdr:spPr>
        <a:xfrm flipV="1">
          <a:off x="4633595" y="8833510"/>
          <a:ext cx="1270" cy="1085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150195</xdr:rowOff>
    </xdr:from>
    <xdr:ext cx="534377" cy="259045"/>
    <xdr:sp macro="" textlink="">
      <xdr:nvSpPr>
        <xdr:cNvPr id="111" name="総務費最小値テキスト"/>
        <xdr:cNvSpPr txBox="1"/>
      </xdr:nvSpPr>
      <xdr:spPr>
        <a:xfrm>
          <a:off x="4686300"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146368</xdr:rowOff>
    </xdr:from>
    <xdr:to>
      <xdr:col>24</xdr:col>
      <xdr:colOff>152400</xdr:colOff>
      <xdr:row>57</xdr:row>
      <xdr:rowOff>146368</xdr:rowOff>
    </xdr:to>
    <xdr:cxnSp macro="">
      <xdr:nvCxnSpPr>
        <xdr:cNvPr id="112" name="直線コネクタ 111"/>
        <xdr:cNvCxnSpPr/>
      </xdr:nvCxnSpPr>
      <xdr:spPr>
        <a:xfrm>
          <a:off x="4546600" y="991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36237</xdr:rowOff>
    </xdr:from>
    <xdr:ext cx="534377" cy="259045"/>
    <xdr:sp macro="" textlink="">
      <xdr:nvSpPr>
        <xdr:cNvPr id="113" name="総務費最大値テキスト"/>
        <xdr:cNvSpPr txBox="1"/>
      </xdr:nvSpPr>
      <xdr:spPr>
        <a:xfrm>
          <a:off x="4686300" y="86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89560</xdr:rowOff>
    </xdr:from>
    <xdr:to>
      <xdr:col>24</xdr:col>
      <xdr:colOff>152400</xdr:colOff>
      <xdr:row>51</xdr:row>
      <xdr:rowOff>89560</xdr:rowOff>
    </xdr:to>
    <xdr:cxnSp macro="">
      <xdr:nvCxnSpPr>
        <xdr:cNvPr id="114" name="直線コネクタ 113"/>
        <xdr:cNvCxnSpPr/>
      </xdr:nvCxnSpPr>
      <xdr:spPr>
        <a:xfrm>
          <a:off x="4546600" y="883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102705</xdr:rowOff>
    </xdr:from>
    <xdr:to>
      <xdr:col>24</xdr:col>
      <xdr:colOff>63500</xdr:colOff>
      <xdr:row>54</xdr:row>
      <xdr:rowOff>24885</xdr:rowOff>
    </xdr:to>
    <xdr:cxnSp macro="">
      <xdr:nvCxnSpPr>
        <xdr:cNvPr id="115" name="直線コネクタ 114"/>
        <xdr:cNvCxnSpPr/>
      </xdr:nvCxnSpPr>
      <xdr:spPr>
        <a:xfrm flipV="1">
          <a:off x="3797300" y="9018105"/>
          <a:ext cx="838200" cy="26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70699</xdr:rowOff>
    </xdr:from>
    <xdr:ext cx="534377" cy="259045"/>
    <xdr:sp macro="" textlink="">
      <xdr:nvSpPr>
        <xdr:cNvPr id="116" name="総務費平均値テキスト"/>
        <xdr:cNvSpPr txBox="1"/>
      </xdr:nvSpPr>
      <xdr:spPr>
        <a:xfrm>
          <a:off x="4686300" y="9328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92272</xdr:rowOff>
    </xdr:from>
    <xdr:to>
      <xdr:col>24</xdr:col>
      <xdr:colOff>114300</xdr:colOff>
      <xdr:row>55</xdr:row>
      <xdr:rowOff>22422</xdr:rowOff>
    </xdr:to>
    <xdr:sp macro="" textlink="">
      <xdr:nvSpPr>
        <xdr:cNvPr id="117" name="フローチャート: 判断 116"/>
        <xdr:cNvSpPr/>
      </xdr:nvSpPr>
      <xdr:spPr>
        <a:xfrm>
          <a:off x="4584700" y="93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77692</xdr:rowOff>
    </xdr:from>
    <xdr:to>
      <xdr:col>19</xdr:col>
      <xdr:colOff>177800</xdr:colOff>
      <xdr:row>54</xdr:row>
      <xdr:rowOff>24885</xdr:rowOff>
    </xdr:to>
    <xdr:cxnSp macro="">
      <xdr:nvCxnSpPr>
        <xdr:cNvPr id="118" name="直線コネクタ 117"/>
        <xdr:cNvCxnSpPr/>
      </xdr:nvCxnSpPr>
      <xdr:spPr>
        <a:xfrm>
          <a:off x="2908300" y="8821642"/>
          <a:ext cx="889000" cy="46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138354</xdr:rowOff>
    </xdr:from>
    <xdr:to>
      <xdr:col>20</xdr:col>
      <xdr:colOff>38100</xdr:colOff>
      <xdr:row>55</xdr:row>
      <xdr:rowOff>68504</xdr:rowOff>
    </xdr:to>
    <xdr:sp macro="" textlink="">
      <xdr:nvSpPr>
        <xdr:cNvPr id="119" name="フローチャート: 判断 118"/>
        <xdr:cNvSpPr/>
      </xdr:nvSpPr>
      <xdr:spPr>
        <a:xfrm>
          <a:off x="37465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59631</xdr:rowOff>
    </xdr:from>
    <xdr:ext cx="534377" cy="259045"/>
    <xdr:sp macro="" textlink="">
      <xdr:nvSpPr>
        <xdr:cNvPr id="120" name="テキスト ボックス 119"/>
        <xdr:cNvSpPr txBox="1"/>
      </xdr:nvSpPr>
      <xdr:spPr>
        <a:xfrm>
          <a:off x="3530111" y="948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77692</xdr:rowOff>
    </xdr:from>
    <xdr:to>
      <xdr:col>15</xdr:col>
      <xdr:colOff>50800</xdr:colOff>
      <xdr:row>53</xdr:row>
      <xdr:rowOff>33934</xdr:rowOff>
    </xdr:to>
    <xdr:cxnSp macro="">
      <xdr:nvCxnSpPr>
        <xdr:cNvPr id="121" name="直線コネクタ 120"/>
        <xdr:cNvCxnSpPr/>
      </xdr:nvCxnSpPr>
      <xdr:spPr>
        <a:xfrm flipV="1">
          <a:off x="2019300" y="8821642"/>
          <a:ext cx="889000" cy="29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133896</xdr:rowOff>
    </xdr:from>
    <xdr:to>
      <xdr:col>15</xdr:col>
      <xdr:colOff>101600</xdr:colOff>
      <xdr:row>55</xdr:row>
      <xdr:rowOff>64046</xdr:rowOff>
    </xdr:to>
    <xdr:sp macro="" textlink="">
      <xdr:nvSpPr>
        <xdr:cNvPr id="122" name="フローチャート: 判断 121"/>
        <xdr:cNvSpPr/>
      </xdr:nvSpPr>
      <xdr:spPr>
        <a:xfrm>
          <a:off x="2857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55173</xdr:rowOff>
    </xdr:from>
    <xdr:ext cx="534377" cy="259045"/>
    <xdr:sp macro="" textlink="">
      <xdr:nvSpPr>
        <xdr:cNvPr id="123" name="テキスト ボックス 122"/>
        <xdr:cNvSpPr txBox="1"/>
      </xdr:nvSpPr>
      <xdr:spPr>
        <a:xfrm>
          <a:off x="2641111" y="94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72034</xdr:rowOff>
    </xdr:from>
    <xdr:to>
      <xdr:col>10</xdr:col>
      <xdr:colOff>114300</xdr:colOff>
      <xdr:row>53</xdr:row>
      <xdr:rowOff>33934</xdr:rowOff>
    </xdr:to>
    <xdr:cxnSp macro="">
      <xdr:nvCxnSpPr>
        <xdr:cNvPr id="124" name="直線コネクタ 123"/>
        <xdr:cNvCxnSpPr/>
      </xdr:nvCxnSpPr>
      <xdr:spPr>
        <a:xfrm>
          <a:off x="1130300" y="8644534"/>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132944</xdr:rowOff>
    </xdr:from>
    <xdr:to>
      <xdr:col>10</xdr:col>
      <xdr:colOff>165100</xdr:colOff>
      <xdr:row>55</xdr:row>
      <xdr:rowOff>63094</xdr:rowOff>
    </xdr:to>
    <xdr:sp macro="" textlink="">
      <xdr:nvSpPr>
        <xdr:cNvPr id="125" name="フローチャート: 判断 124"/>
        <xdr:cNvSpPr/>
      </xdr:nvSpPr>
      <xdr:spPr>
        <a:xfrm>
          <a:off x="1968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54221</xdr:rowOff>
    </xdr:from>
    <xdr:ext cx="534377" cy="259045"/>
    <xdr:sp macro="" textlink="">
      <xdr:nvSpPr>
        <xdr:cNvPr id="126" name="テキスト ボックス 125"/>
        <xdr:cNvSpPr txBox="1"/>
      </xdr:nvSpPr>
      <xdr:spPr>
        <a:xfrm>
          <a:off x="1752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65774</xdr:rowOff>
    </xdr:from>
    <xdr:to>
      <xdr:col>6</xdr:col>
      <xdr:colOff>38100</xdr:colOff>
      <xdr:row>55</xdr:row>
      <xdr:rowOff>167374</xdr:rowOff>
    </xdr:to>
    <xdr:sp macro="" textlink="">
      <xdr:nvSpPr>
        <xdr:cNvPr id="127" name="フローチャート: 判断 126"/>
        <xdr:cNvSpPr/>
      </xdr:nvSpPr>
      <xdr:spPr>
        <a:xfrm>
          <a:off x="1079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158501</xdr:rowOff>
    </xdr:from>
    <xdr:ext cx="534377" cy="259045"/>
    <xdr:sp macro="" textlink="">
      <xdr:nvSpPr>
        <xdr:cNvPr id="128" name="テキスト ボックス 127"/>
        <xdr:cNvSpPr txBox="1"/>
      </xdr:nvSpPr>
      <xdr:spPr>
        <a:xfrm>
          <a:off x="86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51905</xdr:rowOff>
    </xdr:from>
    <xdr:to>
      <xdr:col>24</xdr:col>
      <xdr:colOff>114300</xdr:colOff>
      <xdr:row>52</xdr:row>
      <xdr:rowOff>153505</xdr:rowOff>
    </xdr:to>
    <xdr:sp macro="" textlink="">
      <xdr:nvSpPr>
        <xdr:cNvPr id="134" name="楕円 133"/>
        <xdr:cNvSpPr/>
      </xdr:nvSpPr>
      <xdr:spPr>
        <a:xfrm>
          <a:off x="4584700" y="89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74782</xdr:rowOff>
    </xdr:from>
    <xdr:ext cx="534377" cy="259045"/>
    <xdr:sp macro="" textlink="">
      <xdr:nvSpPr>
        <xdr:cNvPr id="135" name="総務費該当値テキスト"/>
        <xdr:cNvSpPr txBox="1"/>
      </xdr:nvSpPr>
      <xdr:spPr>
        <a:xfrm>
          <a:off x="4686300" y="881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145535</xdr:rowOff>
    </xdr:from>
    <xdr:to>
      <xdr:col>20</xdr:col>
      <xdr:colOff>38100</xdr:colOff>
      <xdr:row>54</xdr:row>
      <xdr:rowOff>75685</xdr:rowOff>
    </xdr:to>
    <xdr:sp macro="" textlink="">
      <xdr:nvSpPr>
        <xdr:cNvPr id="136" name="楕円 135"/>
        <xdr:cNvSpPr/>
      </xdr:nvSpPr>
      <xdr:spPr>
        <a:xfrm>
          <a:off x="3746500" y="92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92212</xdr:rowOff>
    </xdr:from>
    <xdr:ext cx="534377" cy="259045"/>
    <xdr:sp macro="" textlink="">
      <xdr:nvSpPr>
        <xdr:cNvPr id="137" name="テキスト ボックス 136"/>
        <xdr:cNvSpPr txBox="1"/>
      </xdr:nvSpPr>
      <xdr:spPr>
        <a:xfrm>
          <a:off x="3530111" y="90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26892</xdr:rowOff>
    </xdr:from>
    <xdr:to>
      <xdr:col>15</xdr:col>
      <xdr:colOff>101600</xdr:colOff>
      <xdr:row>51</xdr:row>
      <xdr:rowOff>128492</xdr:rowOff>
    </xdr:to>
    <xdr:sp macro="" textlink="">
      <xdr:nvSpPr>
        <xdr:cNvPr id="138" name="楕円 137"/>
        <xdr:cNvSpPr/>
      </xdr:nvSpPr>
      <xdr:spPr>
        <a:xfrm>
          <a:off x="2857500" y="877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145019</xdr:rowOff>
    </xdr:from>
    <xdr:ext cx="534377" cy="259045"/>
    <xdr:sp macro="" textlink="">
      <xdr:nvSpPr>
        <xdr:cNvPr id="139" name="テキスト ボックス 138"/>
        <xdr:cNvSpPr txBox="1"/>
      </xdr:nvSpPr>
      <xdr:spPr>
        <a:xfrm>
          <a:off x="2641111" y="854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154584</xdr:rowOff>
    </xdr:from>
    <xdr:to>
      <xdr:col>10</xdr:col>
      <xdr:colOff>165100</xdr:colOff>
      <xdr:row>53</xdr:row>
      <xdr:rowOff>84734</xdr:rowOff>
    </xdr:to>
    <xdr:sp macro="" textlink="">
      <xdr:nvSpPr>
        <xdr:cNvPr id="140" name="楕円 139"/>
        <xdr:cNvSpPr/>
      </xdr:nvSpPr>
      <xdr:spPr>
        <a:xfrm>
          <a:off x="1968500" y="90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101261</xdr:rowOff>
    </xdr:from>
    <xdr:ext cx="534377" cy="259045"/>
    <xdr:sp macro="" textlink="">
      <xdr:nvSpPr>
        <xdr:cNvPr id="141" name="テキスト ボックス 140"/>
        <xdr:cNvSpPr txBox="1"/>
      </xdr:nvSpPr>
      <xdr:spPr>
        <a:xfrm>
          <a:off x="1752111" y="88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21234</xdr:rowOff>
    </xdr:from>
    <xdr:to>
      <xdr:col>6</xdr:col>
      <xdr:colOff>38100</xdr:colOff>
      <xdr:row>50</xdr:row>
      <xdr:rowOff>122834</xdr:rowOff>
    </xdr:to>
    <xdr:sp macro="" textlink="">
      <xdr:nvSpPr>
        <xdr:cNvPr id="142" name="楕円 141"/>
        <xdr:cNvSpPr/>
      </xdr:nvSpPr>
      <xdr:spPr>
        <a:xfrm>
          <a:off x="1079500" y="859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48</xdr:row>
      <xdr:rowOff>139361</xdr:rowOff>
    </xdr:from>
    <xdr:ext cx="534377" cy="259045"/>
    <xdr:sp macro="" textlink="">
      <xdr:nvSpPr>
        <xdr:cNvPr id="143" name="テキスト ボックス 142"/>
        <xdr:cNvSpPr txBox="1"/>
      </xdr:nvSpPr>
      <xdr:spPr>
        <a:xfrm>
          <a:off x="863111" y="836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11390</xdr:rowOff>
    </xdr:from>
    <xdr:to>
      <xdr:col>24</xdr:col>
      <xdr:colOff>62865</xdr:colOff>
      <xdr:row>78</xdr:row>
      <xdr:rowOff>53997</xdr:rowOff>
    </xdr:to>
    <xdr:cxnSp macro="">
      <xdr:nvCxnSpPr>
        <xdr:cNvPr id="170" name="直線コネクタ 169"/>
        <xdr:cNvCxnSpPr/>
      </xdr:nvCxnSpPr>
      <xdr:spPr>
        <a:xfrm flipV="1">
          <a:off x="4633595" y="12012890"/>
          <a:ext cx="1270" cy="141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57824</xdr:rowOff>
    </xdr:from>
    <xdr:ext cx="599010" cy="259045"/>
    <xdr:sp macro="" textlink="">
      <xdr:nvSpPr>
        <xdr:cNvPr id="171" name="民生費最小値テキスト"/>
        <xdr:cNvSpPr txBox="1"/>
      </xdr:nvSpPr>
      <xdr:spPr>
        <a:xfrm>
          <a:off x="4686300" y="134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53997</xdr:rowOff>
    </xdr:from>
    <xdr:to>
      <xdr:col>24</xdr:col>
      <xdr:colOff>152400</xdr:colOff>
      <xdr:row>78</xdr:row>
      <xdr:rowOff>53997</xdr:rowOff>
    </xdr:to>
    <xdr:cxnSp macro="">
      <xdr:nvCxnSpPr>
        <xdr:cNvPr id="172" name="直線コネクタ 171"/>
        <xdr:cNvCxnSpPr/>
      </xdr:nvCxnSpPr>
      <xdr:spPr>
        <a:xfrm>
          <a:off x="4546600" y="134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129517</xdr:rowOff>
    </xdr:from>
    <xdr:ext cx="599010" cy="259045"/>
    <xdr:sp macro="" textlink="">
      <xdr:nvSpPr>
        <xdr:cNvPr id="173" name="民生費最大値テキスト"/>
        <xdr:cNvSpPr txBox="1"/>
      </xdr:nvSpPr>
      <xdr:spPr>
        <a:xfrm>
          <a:off x="4686300" y="1178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11390</xdr:rowOff>
    </xdr:from>
    <xdr:to>
      <xdr:col>24</xdr:col>
      <xdr:colOff>152400</xdr:colOff>
      <xdr:row>70</xdr:row>
      <xdr:rowOff>11390</xdr:rowOff>
    </xdr:to>
    <xdr:cxnSp macro="">
      <xdr:nvCxnSpPr>
        <xdr:cNvPr id="174" name="直線コネクタ 173"/>
        <xdr:cNvCxnSpPr/>
      </xdr:nvCxnSpPr>
      <xdr:spPr>
        <a:xfrm>
          <a:off x="4546600" y="1201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163584</xdr:rowOff>
    </xdr:from>
    <xdr:to>
      <xdr:col>24</xdr:col>
      <xdr:colOff>63500</xdr:colOff>
      <xdr:row>77</xdr:row>
      <xdr:rowOff>127279</xdr:rowOff>
    </xdr:to>
    <xdr:cxnSp macro="">
      <xdr:nvCxnSpPr>
        <xdr:cNvPr id="175" name="直線コネクタ 174"/>
        <xdr:cNvCxnSpPr/>
      </xdr:nvCxnSpPr>
      <xdr:spPr>
        <a:xfrm flipV="1">
          <a:off x="3797300" y="13193784"/>
          <a:ext cx="838200" cy="13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111613</xdr:rowOff>
    </xdr:from>
    <xdr:ext cx="599010" cy="259045"/>
    <xdr:sp macro="" textlink="">
      <xdr:nvSpPr>
        <xdr:cNvPr id="176" name="民生費平均値テキスト"/>
        <xdr:cNvSpPr txBox="1"/>
      </xdr:nvSpPr>
      <xdr:spPr>
        <a:xfrm>
          <a:off x="4686300" y="12798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88736</xdr:rowOff>
    </xdr:from>
    <xdr:to>
      <xdr:col>24</xdr:col>
      <xdr:colOff>114300</xdr:colOff>
      <xdr:row>76</xdr:row>
      <xdr:rowOff>18886</xdr:rowOff>
    </xdr:to>
    <xdr:sp macro="" textlink="">
      <xdr:nvSpPr>
        <xdr:cNvPr id="177" name="フローチャート: 判断 176"/>
        <xdr:cNvSpPr/>
      </xdr:nvSpPr>
      <xdr:spPr>
        <a:xfrm>
          <a:off x="4584700" y="1294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127279</xdr:rowOff>
    </xdr:from>
    <xdr:to>
      <xdr:col>19</xdr:col>
      <xdr:colOff>177800</xdr:colOff>
      <xdr:row>77</xdr:row>
      <xdr:rowOff>140179</xdr:rowOff>
    </xdr:to>
    <xdr:cxnSp macro="">
      <xdr:nvCxnSpPr>
        <xdr:cNvPr id="178" name="直線コネクタ 177"/>
        <xdr:cNvCxnSpPr/>
      </xdr:nvCxnSpPr>
      <xdr:spPr>
        <a:xfrm flipV="1">
          <a:off x="2908300" y="13328929"/>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160201</xdr:rowOff>
    </xdr:from>
    <xdr:to>
      <xdr:col>20</xdr:col>
      <xdr:colOff>38100</xdr:colOff>
      <xdr:row>76</xdr:row>
      <xdr:rowOff>90351</xdr:rowOff>
    </xdr:to>
    <xdr:sp macro="" textlink="">
      <xdr:nvSpPr>
        <xdr:cNvPr id="179" name="フローチャート: 判断 178"/>
        <xdr:cNvSpPr/>
      </xdr:nvSpPr>
      <xdr:spPr>
        <a:xfrm>
          <a:off x="37465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106878</xdr:rowOff>
    </xdr:from>
    <xdr:ext cx="599010" cy="259045"/>
    <xdr:sp macro="" textlink="">
      <xdr:nvSpPr>
        <xdr:cNvPr id="180" name="テキスト ボックス 179"/>
        <xdr:cNvSpPr txBox="1"/>
      </xdr:nvSpPr>
      <xdr:spPr>
        <a:xfrm>
          <a:off x="3497795" y="1279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105911</xdr:rowOff>
    </xdr:from>
    <xdr:to>
      <xdr:col>15</xdr:col>
      <xdr:colOff>50800</xdr:colOff>
      <xdr:row>77</xdr:row>
      <xdr:rowOff>140179</xdr:rowOff>
    </xdr:to>
    <xdr:cxnSp macro="">
      <xdr:nvCxnSpPr>
        <xdr:cNvPr id="181" name="直線コネクタ 180"/>
        <xdr:cNvCxnSpPr/>
      </xdr:nvCxnSpPr>
      <xdr:spPr>
        <a:xfrm>
          <a:off x="2019300" y="13307561"/>
          <a:ext cx="889000" cy="3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1357</xdr:rowOff>
    </xdr:from>
    <xdr:to>
      <xdr:col>15</xdr:col>
      <xdr:colOff>101600</xdr:colOff>
      <xdr:row>76</xdr:row>
      <xdr:rowOff>102957</xdr:rowOff>
    </xdr:to>
    <xdr:sp macro="" textlink="">
      <xdr:nvSpPr>
        <xdr:cNvPr id="182" name="フローチャート: 判断 181"/>
        <xdr:cNvSpPr/>
      </xdr:nvSpPr>
      <xdr:spPr>
        <a:xfrm>
          <a:off x="2857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119484</xdr:rowOff>
    </xdr:from>
    <xdr:ext cx="599010" cy="259045"/>
    <xdr:sp macro="" textlink="">
      <xdr:nvSpPr>
        <xdr:cNvPr id="183" name="テキスト ボックス 182"/>
        <xdr:cNvSpPr txBox="1"/>
      </xdr:nvSpPr>
      <xdr:spPr>
        <a:xfrm>
          <a:off x="2608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105911</xdr:rowOff>
    </xdr:from>
    <xdr:to>
      <xdr:col>10</xdr:col>
      <xdr:colOff>114300</xdr:colOff>
      <xdr:row>78</xdr:row>
      <xdr:rowOff>33869</xdr:rowOff>
    </xdr:to>
    <xdr:cxnSp macro="">
      <xdr:nvCxnSpPr>
        <xdr:cNvPr id="184" name="直線コネクタ 183"/>
        <xdr:cNvCxnSpPr/>
      </xdr:nvCxnSpPr>
      <xdr:spPr>
        <a:xfrm flipV="1">
          <a:off x="1130300" y="13307561"/>
          <a:ext cx="889000" cy="9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40328</xdr:rowOff>
    </xdr:from>
    <xdr:to>
      <xdr:col>10</xdr:col>
      <xdr:colOff>165100</xdr:colOff>
      <xdr:row>76</xdr:row>
      <xdr:rowOff>141928</xdr:rowOff>
    </xdr:to>
    <xdr:sp macro="" textlink="">
      <xdr:nvSpPr>
        <xdr:cNvPr id="185" name="フローチャート: 判断 184"/>
        <xdr:cNvSpPr/>
      </xdr:nvSpPr>
      <xdr:spPr>
        <a:xfrm>
          <a:off x="1968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158455</xdr:rowOff>
    </xdr:from>
    <xdr:ext cx="599010" cy="259045"/>
    <xdr:sp macro="" textlink="">
      <xdr:nvSpPr>
        <xdr:cNvPr id="186" name="テキスト ボックス 185"/>
        <xdr:cNvSpPr txBox="1"/>
      </xdr:nvSpPr>
      <xdr:spPr>
        <a:xfrm>
          <a:off x="1719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86702</xdr:rowOff>
    </xdr:from>
    <xdr:to>
      <xdr:col>6</xdr:col>
      <xdr:colOff>38100</xdr:colOff>
      <xdr:row>77</xdr:row>
      <xdr:rowOff>16852</xdr:rowOff>
    </xdr:to>
    <xdr:sp macro="" textlink="">
      <xdr:nvSpPr>
        <xdr:cNvPr id="187" name="フローチャート: 判断 186"/>
        <xdr:cNvSpPr/>
      </xdr:nvSpPr>
      <xdr:spPr>
        <a:xfrm>
          <a:off x="1079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33378</xdr:rowOff>
    </xdr:from>
    <xdr:ext cx="599010" cy="259045"/>
    <xdr:sp macro="" textlink="">
      <xdr:nvSpPr>
        <xdr:cNvPr id="188" name="テキスト ボックス 187"/>
        <xdr:cNvSpPr txBox="1"/>
      </xdr:nvSpPr>
      <xdr:spPr>
        <a:xfrm>
          <a:off x="830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112784</xdr:rowOff>
    </xdr:from>
    <xdr:to>
      <xdr:col>24</xdr:col>
      <xdr:colOff>114300</xdr:colOff>
      <xdr:row>77</xdr:row>
      <xdr:rowOff>42934</xdr:rowOff>
    </xdr:to>
    <xdr:sp macro="" textlink="">
      <xdr:nvSpPr>
        <xdr:cNvPr id="194" name="楕円 193"/>
        <xdr:cNvSpPr/>
      </xdr:nvSpPr>
      <xdr:spPr>
        <a:xfrm>
          <a:off x="4584700" y="131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91211</xdr:rowOff>
    </xdr:from>
    <xdr:ext cx="599010" cy="259045"/>
    <xdr:sp macro="" textlink="">
      <xdr:nvSpPr>
        <xdr:cNvPr id="195" name="民生費該当値テキスト"/>
        <xdr:cNvSpPr txBox="1"/>
      </xdr:nvSpPr>
      <xdr:spPr>
        <a:xfrm>
          <a:off x="4686300" y="1312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76479</xdr:rowOff>
    </xdr:from>
    <xdr:to>
      <xdr:col>20</xdr:col>
      <xdr:colOff>38100</xdr:colOff>
      <xdr:row>78</xdr:row>
      <xdr:rowOff>6629</xdr:rowOff>
    </xdr:to>
    <xdr:sp macro="" textlink="">
      <xdr:nvSpPr>
        <xdr:cNvPr id="196" name="楕円 195"/>
        <xdr:cNvSpPr/>
      </xdr:nvSpPr>
      <xdr:spPr>
        <a:xfrm>
          <a:off x="3746500" y="132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169206</xdr:rowOff>
    </xdr:from>
    <xdr:ext cx="599010" cy="259045"/>
    <xdr:sp macro="" textlink="">
      <xdr:nvSpPr>
        <xdr:cNvPr id="197" name="テキスト ボックス 196"/>
        <xdr:cNvSpPr txBox="1"/>
      </xdr:nvSpPr>
      <xdr:spPr>
        <a:xfrm>
          <a:off x="3497795" y="1337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89379</xdr:rowOff>
    </xdr:from>
    <xdr:to>
      <xdr:col>15</xdr:col>
      <xdr:colOff>101600</xdr:colOff>
      <xdr:row>78</xdr:row>
      <xdr:rowOff>19529</xdr:rowOff>
    </xdr:to>
    <xdr:sp macro="" textlink="">
      <xdr:nvSpPr>
        <xdr:cNvPr id="198" name="楕円 197"/>
        <xdr:cNvSpPr/>
      </xdr:nvSpPr>
      <xdr:spPr>
        <a:xfrm>
          <a:off x="2857500" y="132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10656</xdr:rowOff>
    </xdr:from>
    <xdr:ext cx="599010" cy="259045"/>
    <xdr:sp macro="" textlink="">
      <xdr:nvSpPr>
        <xdr:cNvPr id="199" name="テキスト ボックス 198"/>
        <xdr:cNvSpPr txBox="1"/>
      </xdr:nvSpPr>
      <xdr:spPr>
        <a:xfrm>
          <a:off x="2608795" y="1338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55111</xdr:rowOff>
    </xdr:from>
    <xdr:to>
      <xdr:col>10</xdr:col>
      <xdr:colOff>165100</xdr:colOff>
      <xdr:row>77</xdr:row>
      <xdr:rowOff>156711</xdr:rowOff>
    </xdr:to>
    <xdr:sp macro="" textlink="">
      <xdr:nvSpPr>
        <xdr:cNvPr id="200" name="楕円 199"/>
        <xdr:cNvSpPr/>
      </xdr:nvSpPr>
      <xdr:spPr>
        <a:xfrm>
          <a:off x="1968500" y="1325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147838</xdr:rowOff>
    </xdr:from>
    <xdr:ext cx="599010" cy="259045"/>
    <xdr:sp macro="" textlink="">
      <xdr:nvSpPr>
        <xdr:cNvPr id="201" name="テキスト ボックス 200"/>
        <xdr:cNvSpPr txBox="1"/>
      </xdr:nvSpPr>
      <xdr:spPr>
        <a:xfrm>
          <a:off x="1719795" y="133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154519</xdr:rowOff>
    </xdr:from>
    <xdr:to>
      <xdr:col>6</xdr:col>
      <xdr:colOff>38100</xdr:colOff>
      <xdr:row>78</xdr:row>
      <xdr:rowOff>84669</xdr:rowOff>
    </xdr:to>
    <xdr:sp macro="" textlink="">
      <xdr:nvSpPr>
        <xdr:cNvPr id="202" name="楕円 201"/>
        <xdr:cNvSpPr/>
      </xdr:nvSpPr>
      <xdr:spPr>
        <a:xfrm>
          <a:off x="1079500" y="13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75796</xdr:rowOff>
    </xdr:from>
    <xdr:ext cx="599010" cy="259045"/>
    <xdr:sp macro="" textlink="">
      <xdr:nvSpPr>
        <xdr:cNvPr id="203" name="テキスト ボックス 202"/>
        <xdr:cNvSpPr txBox="1"/>
      </xdr:nvSpPr>
      <xdr:spPr>
        <a:xfrm>
          <a:off x="830795" y="1344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41517</xdr:rowOff>
    </xdr:from>
    <xdr:to>
      <xdr:col>24</xdr:col>
      <xdr:colOff>62865</xdr:colOff>
      <xdr:row>99</xdr:row>
      <xdr:rowOff>115278</xdr:rowOff>
    </xdr:to>
    <xdr:cxnSp macro="">
      <xdr:nvCxnSpPr>
        <xdr:cNvPr id="228" name="直線コネクタ 227"/>
        <xdr:cNvCxnSpPr/>
      </xdr:nvCxnSpPr>
      <xdr:spPr>
        <a:xfrm flipV="1">
          <a:off x="4633595" y="15643467"/>
          <a:ext cx="1270" cy="144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119105</xdr:rowOff>
    </xdr:from>
    <xdr:ext cx="534377" cy="259045"/>
    <xdr:sp macro="" textlink="">
      <xdr:nvSpPr>
        <xdr:cNvPr id="229" name="衛生費最小値テキスト"/>
        <xdr:cNvSpPr txBox="1"/>
      </xdr:nvSpPr>
      <xdr:spPr>
        <a:xfrm>
          <a:off x="4686300" y="17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115278</xdr:rowOff>
    </xdr:from>
    <xdr:to>
      <xdr:col>24</xdr:col>
      <xdr:colOff>152400</xdr:colOff>
      <xdr:row>99</xdr:row>
      <xdr:rowOff>115278</xdr:rowOff>
    </xdr:to>
    <xdr:cxnSp macro="">
      <xdr:nvCxnSpPr>
        <xdr:cNvPr id="230" name="直線コネクタ 229"/>
        <xdr:cNvCxnSpPr/>
      </xdr:nvCxnSpPr>
      <xdr:spPr>
        <a:xfrm>
          <a:off x="4546600" y="1708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159644</xdr:rowOff>
    </xdr:from>
    <xdr:ext cx="534377" cy="259045"/>
    <xdr:sp macro="" textlink="">
      <xdr:nvSpPr>
        <xdr:cNvPr id="231" name="衛生費最大値テキスト"/>
        <xdr:cNvSpPr txBox="1"/>
      </xdr:nvSpPr>
      <xdr:spPr>
        <a:xfrm>
          <a:off x="4686300" y="154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41517</xdr:rowOff>
    </xdr:from>
    <xdr:to>
      <xdr:col>24</xdr:col>
      <xdr:colOff>152400</xdr:colOff>
      <xdr:row>91</xdr:row>
      <xdr:rowOff>41517</xdr:rowOff>
    </xdr:to>
    <xdr:cxnSp macro="">
      <xdr:nvCxnSpPr>
        <xdr:cNvPr id="232" name="直線コネクタ 231"/>
        <xdr:cNvCxnSpPr/>
      </xdr:nvCxnSpPr>
      <xdr:spPr>
        <a:xfrm>
          <a:off x="4546600" y="1564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134138</xdr:rowOff>
    </xdr:from>
    <xdr:to>
      <xdr:col>24</xdr:col>
      <xdr:colOff>63500</xdr:colOff>
      <xdr:row>96</xdr:row>
      <xdr:rowOff>160198</xdr:rowOff>
    </xdr:to>
    <xdr:cxnSp macro="">
      <xdr:nvCxnSpPr>
        <xdr:cNvPr id="233" name="直線コネクタ 232"/>
        <xdr:cNvCxnSpPr/>
      </xdr:nvCxnSpPr>
      <xdr:spPr>
        <a:xfrm flipV="1">
          <a:off x="3797300" y="16593338"/>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121753</xdr:rowOff>
    </xdr:from>
    <xdr:ext cx="534377" cy="259045"/>
    <xdr:sp macro="" textlink="">
      <xdr:nvSpPr>
        <xdr:cNvPr id="234" name="衛生費平均値テキスト"/>
        <xdr:cNvSpPr txBox="1"/>
      </xdr:nvSpPr>
      <xdr:spPr>
        <a:xfrm>
          <a:off x="4686300" y="1658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143326</xdr:rowOff>
    </xdr:from>
    <xdr:to>
      <xdr:col>24</xdr:col>
      <xdr:colOff>114300</xdr:colOff>
      <xdr:row>97</xdr:row>
      <xdr:rowOff>73476</xdr:rowOff>
    </xdr:to>
    <xdr:sp macro="" textlink="">
      <xdr:nvSpPr>
        <xdr:cNvPr id="235" name="フローチャート: 判断 234"/>
        <xdr:cNvSpPr/>
      </xdr:nvSpPr>
      <xdr:spPr>
        <a:xfrm>
          <a:off x="45847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47994</xdr:rowOff>
    </xdr:from>
    <xdr:to>
      <xdr:col>19</xdr:col>
      <xdr:colOff>177800</xdr:colOff>
      <xdr:row>96</xdr:row>
      <xdr:rowOff>160198</xdr:rowOff>
    </xdr:to>
    <xdr:cxnSp macro="">
      <xdr:nvCxnSpPr>
        <xdr:cNvPr id="236" name="直線コネクタ 235"/>
        <xdr:cNvCxnSpPr/>
      </xdr:nvCxnSpPr>
      <xdr:spPr>
        <a:xfrm>
          <a:off x="2908300" y="16507194"/>
          <a:ext cx="889000" cy="1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18262</xdr:rowOff>
    </xdr:from>
    <xdr:to>
      <xdr:col>20</xdr:col>
      <xdr:colOff>38100</xdr:colOff>
      <xdr:row>97</xdr:row>
      <xdr:rowOff>119862</xdr:rowOff>
    </xdr:to>
    <xdr:sp macro="" textlink="">
      <xdr:nvSpPr>
        <xdr:cNvPr id="237" name="フローチャート: 判断 236"/>
        <xdr:cNvSpPr/>
      </xdr:nvSpPr>
      <xdr:spPr>
        <a:xfrm>
          <a:off x="3746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110989</xdr:rowOff>
    </xdr:from>
    <xdr:ext cx="534377" cy="259045"/>
    <xdr:sp macro="" textlink="">
      <xdr:nvSpPr>
        <xdr:cNvPr id="238" name="テキスト ボックス 237"/>
        <xdr:cNvSpPr txBox="1"/>
      </xdr:nvSpPr>
      <xdr:spPr>
        <a:xfrm>
          <a:off x="3530111" y="167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5111</xdr:rowOff>
    </xdr:from>
    <xdr:to>
      <xdr:col>15</xdr:col>
      <xdr:colOff>50800</xdr:colOff>
      <xdr:row>96</xdr:row>
      <xdr:rowOff>47994</xdr:rowOff>
    </xdr:to>
    <xdr:cxnSp macro="">
      <xdr:nvCxnSpPr>
        <xdr:cNvPr id="239" name="直線コネクタ 238"/>
        <xdr:cNvCxnSpPr/>
      </xdr:nvCxnSpPr>
      <xdr:spPr>
        <a:xfrm>
          <a:off x="2019300" y="16464311"/>
          <a:ext cx="889000" cy="4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47467</xdr:rowOff>
    </xdr:from>
    <xdr:to>
      <xdr:col>15</xdr:col>
      <xdr:colOff>101600</xdr:colOff>
      <xdr:row>97</xdr:row>
      <xdr:rowOff>149067</xdr:rowOff>
    </xdr:to>
    <xdr:sp macro="" textlink="">
      <xdr:nvSpPr>
        <xdr:cNvPr id="240" name="フローチャート: 判断 239"/>
        <xdr:cNvSpPr/>
      </xdr:nvSpPr>
      <xdr:spPr>
        <a:xfrm>
          <a:off x="2857500" y="1667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140194</xdr:rowOff>
    </xdr:from>
    <xdr:ext cx="534377" cy="259045"/>
    <xdr:sp macro="" textlink="">
      <xdr:nvSpPr>
        <xdr:cNvPr id="241" name="テキスト ボックス 240"/>
        <xdr:cNvSpPr txBox="1"/>
      </xdr:nvSpPr>
      <xdr:spPr>
        <a:xfrm>
          <a:off x="2641111" y="167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5111</xdr:rowOff>
    </xdr:from>
    <xdr:to>
      <xdr:col>10</xdr:col>
      <xdr:colOff>114300</xdr:colOff>
      <xdr:row>96</xdr:row>
      <xdr:rowOff>111449</xdr:rowOff>
    </xdr:to>
    <xdr:cxnSp macro="">
      <xdr:nvCxnSpPr>
        <xdr:cNvPr id="242" name="直線コネクタ 241"/>
        <xdr:cNvCxnSpPr/>
      </xdr:nvCxnSpPr>
      <xdr:spPr>
        <a:xfrm flipV="1">
          <a:off x="1130300" y="16464311"/>
          <a:ext cx="889000" cy="10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56229</xdr:rowOff>
    </xdr:from>
    <xdr:to>
      <xdr:col>10</xdr:col>
      <xdr:colOff>165100</xdr:colOff>
      <xdr:row>97</xdr:row>
      <xdr:rowOff>157829</xdr:rowOff>
    </xdr:to>
    <xdr:sp macro="" textlink="">
      <xdr:nvSpPr>
        <xdr:cNvPr id="243" name="フローチャート: 判断 242"/>
        <xdr:cNvSpPr/>
      </xdr:nvSpPr>
      <xdr:spPr>
        <a:xfrm>
          <a:off x="1968500" y="1668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148956</xdr:rowOff>
    </xdr:from>
    <xdr:ext cx="534377" cy="259045"/>
    <xdr:sp macro="" textlink="">
      <xdr:nvSpPr>
        <xdr:cNvPr id="244" name="テキスト ボックス 243"/>
        <xdr:cNvSpPr txBox="1"/>
      </xdr:nvSpPr>
      <xdr:spPr>
        <a:xfrm>
          <a:off x="1752111" y="1677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79090</xdr:rowOff>
    </xdr:from>
    <xdr:to>
      <xdr:col>6</xdr:col>
      <xdr:colOff>38100</xdr:colOff>
      <xdr:row>98</xdr:row>
      <xdr:rowOff>9240</xdr:rowOff>
    </xdr:to>
    <xdr:sp macro="" textlink="">
      <xdr:nvSpPr>
        <xdr:cNvPr id="245" name="フローチャート: 判断 244"/>
        <xdr:cNvSpPr/>
      </xdr:nvSpPr>
      <xdr:spPr>
        <a:xfrm>
          <a:off x="1079500" y="167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367</xdr:rowOff>
    </xdr:from>
    <xdr:ext cx="534377" cy="259045"/>
    <xdr:sp macro="" textlink="">
      <xdr:nvSpPr>
        <xdr:cNvPr id="246" name="テキスト ボックス 245"/>
        <xdr:cNvSpPr txBox="1"/>
      </xdr:nvSpPr>
      <xdr:spPr>
        <a:xfrm>
          <a:off x="863111" y="1680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83338</xdr:rowOff>
    </xdr:from>
    <xdr:to>
      <xdr:col>24</xdr:col>
      <xdr:colOff>114300</xdr:colOff>
      <xdr:row>97</xdr:row>
      <xdr:rowOff>13488</xdr:rowOff>
    </xdr:to>
    <xdr:sp macro="" textlink="">
      <xdr:nvSpPr>
        <xdr:cNvPr id="252" name="楕円 251"/>
        <xdr:cNvSpPr/>
      </xdr:nvSpPr>
      <xdr:spPr>
        <a:xfrm>
          <a:off x="4584700" y="165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106215</xdr:rowOff>
    </xdr:from>
    <xdr:ext cx="534377" cy="259045"/>
    <xdr:sp macro="" textlink="">
      <xdr:nvSpPr>
        <xdr:cNvPr id="253" name="衛生費該当値テキスト"/>
        <xdr:cNvSpPr txBox="1"/>
      </xdr:nvSpPr>
      <xdr:spPr>
        <a:xfrm>
          <a:off x="4686300" y="1639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109398</xdr:rowOff>
    </xdr:from>
    <xdr:to>
      <xdr:col>20</xdr:col>
      <xdr:colOff>38100</xdr:colOff>
      <xdr:row>97</xdr:row>
      <xdr:rowOff>39548</xdr:rowOff>
    </xdr:to>
    <xdr:sp macro="" textlink="">
      <xdr:nvSpPr>
        <xdr:cNvPr id="254" name="楕円 253"/>
        <xdr:cNvSpPr/>
      </xdr:nvSpPr>
      <xdr:spPr>
        <a:xfrm>
          <a:off x="3746500" y="165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56075</xdr:rowOff>
    </xdr:from>
    <xdr:ext cx="534377" cy="259045"/>
    <xdr:sp macro="" textlink="">
      <xdr:nvSpPr>
        <xdr:cNvPr id="255" name="テキスト ボックス 254"/>
        <xdr:cNvSpPr txBox="1"/>
      </xdr:nvSpPr>
      <xdr:spPr>
        <a:xfrm>
          <a:off x="3530111" y="163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168644</xdr:rowOff>
    </xdr:from>
    <xdr:to>
      <xdr:col>15</xdr:col>
      <xdr:colOff>101600</xdr:colOff>
      <xdr:row>96</xdr:row>
      <xdr:rowOff>98794</xdr:rowOff>
    </xdr:to>
    <xdr:sp macro="" textlink="">
      <xdr:nvSpPr>
        <xdr:cNvPr id="256" name="楕円 255"/>
        <xdr:cNvSpPr/>
      </xdr:nvSpPr>
      <xdr:spPr>
        <a:xfrm>
          <a:off x="2857500" y="164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115321</xdr:rowOff>
    </xdr:from>
    <xdr:ext cx="534377" cy="259045"/>
    <xdr:sp macro="" textlink="">
      <xdr:nvSpPr>
        <xdr:cNvPr id="257" name="テキスト ボックス 256"/>
        <xdr:cNvSpPr txBox="1"/>
      </xdr:nvSpPr>
      <xdr:spPr>
        <a:xfrm>
          <a:off x="2641111" y="1623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125761</xdr:rowOff>
    </xdr:from>
    <xdr:to>
      <xdr:col>10</xdr:col>
      <xdr:colOff>165100</xdr:colOff>
      <xdr:row>96</xdr:row>
      <xdr:rowOff>55911</xdr:rowOff>
    </xdr:to>
    <xdr:sp macro="" textlink="">
      <xdr:nvSpPr>
        <xdr:cNvPr id="258" name="楕円 257"/>
        <xdr:cNvSpPr/>
      </xdr:nvSpPr>
      <xdr:spPr>
        <a:xfrm>
          <a:off x="1968500" y="164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72438</xdr:rowOff>
    </xdr:from>
    <xdr:ext cx="534377" cy="259045"/>
    <xdr:sp macro="" textlink="">
      <xdr:nvSpPr>
        <xdr:cNvPr id="259" name="テキスト ボックス 258"/>
        <xdr:cNvSpPr txBox="1"/>
      </xdr:nvSpPr>
      <xdr:spPr>
        <a:xfrm>
          <a:off x="1752111" y="161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60649</xdr:rowOff>
    </xdr:from>
    <xdr:to>
      <xdr:col>6</xdr:col>
      <xdr:colOff>38100</xdr:colOff>
      <xdr:row>96</xdr:row>
      <xdr:rowOff>162249</xdr:rowOff>
    </xdr:to>
    <xdr:sp macro="" textlink="">
      <xdr:nvSpPr>
        <xdr:cNvPr id="260" name="楕円 259"/>
        <xdr:cNvSpPr/>
      </xdr:nvSpPr>
      <xdr:spPr>
        <a:xfrm>
          <a:off x="1079500" y="165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7326</xdr:rowOff>
    </xdr:from>
    <xdr:ext cx="534377" cy="259045"/>
    <xdr:sp macro="" textlink="">
      <xdr:nvSpPr>
        <xdr:cNvPr id="261" name="テキスト ボックス 260"/>
        <xdr:cNvSpPr txBox="1"/>
      </xdr:nvSpPr>
      <xdr:spPr>
        <a:xfrm>
          <a:off x="863111" y="162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138049</xdr:rowOff>
    </xdr:from>
    <xdr:to>
      <xdr:col>54</xdr:col>
      <xdr:colOff>189865</xdr:colOff>
      <xdr:row>39</xdr:row>
      <xdr:rowOff>30353</xdr:rowOff>
    </xdr:to>
    <xdr:cxnSp macro="">
      <xdr:nvCxnSpPr>
        <xdr:cNvPr id="285" name="直線コネクタ 284"/>
        <xdr:cNvCxnSpPr/>
      </xdr:nvCxnSpPr>
      <xdr:spPr>
        <a:xfrm flipV="1">
          <a:off x="10475595" y="5281549"/>
          <a:ext cx="1270" cy="143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34180</xdr:rowOff>
    </xdr:from>
    <xdr:ext cx="378565" cy="259045"/>
    <xdr:sp macro="" textlink="">
      <xdr:nvSpPr>
        <xdr:cNvPr id="286" name="労働費最小値テキスト"/>
        <xdr:cNvSpPr txBox="1"/>
      </xdr:nvSpPr>
      <xdr:spPr>
        <a:xfrm>
          <a:off x="10528300"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30353</xdr:rowOff>
    </xdr:from>
    <xdr:to>
      <xdr:col>55</xdr:col>
      <xdr:colOff>88900</xdr:colOff>
      <xdr:row>39</xdr:row>
      <xdr:rowOff>30353</xdr:rowOff>
    </xdr:to>
    <xdr:cxnSp macro="">
      <xdr:nvCxnSpPr>
        <xdr:cNvPr id="287" name="直線コネクタ 286"/>
        <xdr:cNvCxnSpPr/>
      </xdr:nvCxnSpPr>
      <xdr:spPr>
        <a:xfrm>
          <a:off x="10388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84726</xdr:rowOff>
    </xdr:from>
    <xdr:ext cx="534377" cy="259045"/>
    <xdr:sp macro="" textlink="">
      <xdr:nvSpPr>
        <xdr:cNvPr id="288" name="労働費最大値テキスト"/>
        <xdr:cNvSpPr txBox="1"/>
      </xdr:nvSpPr>
      <xdr:spPr>
        <a:xfrm>
          <a:off x="10528300" y="505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138049</xdr:rowOff>
    </xdr:from>
    <xdr:to>
      <xdr:col>55</xdr:col>
      <xdr:colOff>88900</xdr:colOff>
      <xdr:row>30</xdr:row>
      <xdr:rowOff>138049</xdr:rowOff>
    </xdr:to>
    <xdr:cxnSp macro="">
      <xdr:nvCxnSpPr>
        <xdr:cNvPr id="289" name="直線コネクタ 288"/>
        <xdr:cNvCxnSpPr/>
      </xdr:nvCxnSpPr>
      <xdr:spPr>
        <a:xfrm>
          <a:off x="10388600" y="528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51689</xdr:rowOff>
    </xdr:from>
    <xdr:to>
      <xdr:col>55</xdr:col>
      <xdr:colOff>0</xdr:colOff>
      <xdr:row>38</xdr:row>
      <xdr:rowOff>60452</xdr:rowOff>
    </xdr:to>
    <xdr:cxnSp macro="">
      <xdr:nvCxnSpPr>
        <xdr:cNvPr id="290" name="直線コネクタ 289"/>
        <xdr:cNvCxnSpPr/>
      </xdr:nvCxnSpPr>
      <xdr:spPr>
        <a:xfrm>
          <a:off x="9639300" y="6566789"/>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3319</xdr:rowOff>
    </xdr:from>
    <xdr:ext cx="469744" cy="259045"/>
    <xdr:sp macro="" textlink="">
      <xdr:nvSpPr>
        <xdr:cNvPr id="291" name="労働費平均値テキスト"/>
        <xdr:cNvSpPr txBox="1"/>
      </xdr:nvSpPr>
      <xdr:spPr>
        <a:xfrm>
          <a:off x="10528300" y="63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151892</xdr:rowOff>
    </xdr:from>
    <xdr:to>
      <xdr:col>55</xdr:col>
      <xdr:colOff>50800</xdr:colOff>
      <xdr:row>38</xdr:row>
      <xdr:rowOff>82042</xdr:rowOff>
    </xdr:to>
    <xdr:sp macro="" textlink="">
      <xdr:nvSpPr>
        <xdr:cNvPr id="292" name="フローチャート: 判断 291"/>
        <xdr:cNvSpPr/>
      </xdr:nvSpPr>
      <xdr:spPr>
        <a:xfrm>
          <a:off x="104267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39878</xdr:rowOff>
    </xdr:from>
    <xdr:to>
      <xdr:col>50</xdr:col>
      <xdr:colOff>114300</xdr:colOff>
      <xdr:row>38</xdr:row>
      <xdr:rowOff>51689</xdr:rowOff>
    </xdr:to>
    <xdr:cxnSp macro="">
      <xdr:nvCxnSpPr>
        <xdr:cNvPr id="293" name="直線コネクタ 292"/>
        <xdr:cNvCxnSpPr/>
      </xdr:nvCxnSpPr>
      <xdr:spPr>
        <a:xfrm>
          <a:off x="8750300" y="655497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152273</xdr:rowOff>
    </xdr:from>
    <xdr:to>
      <xdr:col>50</xdr:col>
      <xdr:colOff>165100</xdr:colOff>
      <xdr:row>38</xdr:row>
      <xdr:rowOff>82423</xdr:rowOff>
    </xdr:to>
    <xdr:sp macro="" textlink="">
      <xdr:nvSpPr>
        <xdr:cNvPr id="294" name="フローチャート: 判断 293"/>
        <xdr:cNvSpPr/>
      </xdr:nvSpPr>
      <xdr:spPr>
        <a:xfrm>
          <a:off x="9588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98950</xdr:rowOff>
    </xdr:from>
    <xdr:ext cx="469744" cy="259045"/>
    <xdr:sp macro="" textlink="">
      <xdr:nvSpPr>
        <xdr:cNvPr id="295" name="テキスト ボックス 294"/>
        <xdr:cNvSpPr txBox="1"/>
      </xdr:nvSpPr>
      <xdr:spPr>
        <a:xfrm>
          <a:off x="9404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39878</xdr:rowOff>
    </xdr:from>
    <xdr:to>
      <xdr:col>45</xdr:col>
      <xdr:colOff>177800</xdr:colOff>
      <xdr:row>38</xdr:row>
      <xdr:rowOff>49657</xdr:rowOff>
    </xdr:to>
    <xdr:cxnSp macro="">
      <xdr:nvCxnSpPr>
        <xdr:cNvPr id="296" name="直線コネクタ 295"/>
        <xdr:cNvCxnSpPr/>
      </xdr:nvCxnSpPr>
      <xdr:spPr>
        <a:xfrm flipV="1">
          <a:off x="7861300" y="6554978"/>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145923</xdr:rowOff>
    </xdr:from>
    <xdr:to>
      <xdr:col>46</xdr:col>
      <xdr:colOff>38100</xdr:colOff>
      <xdr:row>38</xdr:row>
      <xdr:rowOff>76073</xdr:rowOff>
    </xdr:to>
    <xdr:sp macro="" textlink="">
      <xdr:nvSpPr>
        <xdr:cNvPr id="297" name="フローチャート: 判断 296"/>
        <xdr:cNvSpPr/>
      </xdr:nvSpPr>
      <xdr:spPr>
        <a:xfrm>
          <a:off x="8699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92600</xdr:rowOff>
    </xdr:from>
    <xdr:ext cx="469744" cy="259045"/>
    <xdr:sp macro="" textlink="">
      <xdr:nvSpPr>
        <xdr:cNvPr id="298" name="テキスト ボックス 297"/>
        <xdr:cNvSpPr txBox="1"/>
      </xdr:nvSpPr>
      <xdr:spPr>
        <a:xfrm>
          <a:off x="8515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5334</xdr:rowOff>
    </xdr:from>
    <xdr:to>
      <xdr:col>41</xdr:col>
      <xdr:colOff>50800</xdr:colOff>
      <xdr:row>38</xdr:row>
      <xdr:rowOff>49657</xdr:rowOff>
    </xdr:to>
    <xdr:cxnSp macro="">
      <xdr:nvCxnSpPr>
        <xdr:cNvPr id="299" name="直線コネクタ 298"/>
        <xdr:cNvCxnSpPr/>
      </xdr:nvCxnSpPr>
      <xdr:spPr>
        <a:xfrm>
          <a:off x="6972300" y="6520434"/>
          <a:ext cx="8890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153543</xdr:rowOff>
    </xdr:from>
    <xdr:to>
      <xdr:col>41</xdr:col>
      <xdr:colOff>101600</xdr:colOff>
      <xdr:row>38</xdr:row>
      <xdr:rowOff>83693</xdr:rowOff>
    </xdr:to>
    <xdr:sp macro="" textlink="">
      <xdr:nvSpPr>
        <xdr:cNvPr id="300" name="フローチャート: 判断 299"/>
        <xdr:cNvSpPr/>
      </xdr:nvSpPr>
      <xdr:spPr>
        <a:xfrm>
          <a:off x="7810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100220</xdr:rowOff>
    </xdr:from>
    <xdr:ext cx="469744" cy="259045"/>
    <xdr:sp macro="" textlink="">
      <xdr:nvSpPr>
        <xdr:cNvPr id="301" name="テキスト ボックス 300"/>
        <xdr:cNvSpPr txBox="1"/>
      </xdr:nvSpPr>
      <xdr:spPr>
        <a:xfrm>
          <a:off x="7626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136144</xdr:rowOff>
    </xdr:from>
    <xdr:to>
      <xdr:col>36</xdr:col>
      <xdr:colOff>165100</xdr:colOff>
      <xdr:row>38</xdr:row>
      <xdr:rowOff>66294</xdr:rowOff>
    </xdr:to>
    <xdr:sp macro="" textlink="">
      <xdr:nvSpPr>
        <xdr:cNvPr id="302" name="フローチャート: 判断 301"/>
        <xdr:cNvSpPr/>
      </xdr:nvSpPr>
      <xdr:spPr>
        <a:xfrm>
          <a:off x="6921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57421</xdr:rowOff>
    </xdr:from>
    <xdr:ext cx="469744" cy="259045"/>
    <xdr:sp macro="" textlink="">
      <xdr:nvSpPr>
        <xdr:cNvPr id="303" name="テキスト ボックス 302"/>
        <xdr:cNvSpPr txBox="1"/>
      </xdr:nvSpPr>
      <xdr:spPr>
        <a:xfrm>
          <a:off x="6737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9652</xdr:rowOff>
    </xdr:from>
    <xdr:to>
      <xdr:col>55</xdr:col>
      <xdr:colOff>50800</xdr:colOff>
      <xdr:row>38</xdr:row>
      <xdr:rowOff>111252</xdr:rowOff>
    </xdr:to>
    <xdr:sp macro="" textlink="">
      <xdr:nvSpPr>
        <xdr:cNvPr id="309" name="楕円 308"/>
        <xdr:cNvSpPr/>
      </xdr:nvSpPr>
      <xdr:spPr>
        <a:xfrm>
          <a:off x="104267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159529</xdr:rowOff>
    </xdr:from>
    <xdr:ext cx="469744" cy="259045"/>
    <xdr:sp macro="" textlink="">
      <xdr:nvSpPr>
        <xdr:cNvPr id="310" name="労働費該当値テキスト"/>
        <xdr:cNvSpPr txBox="1"/>
      </xdr:nvSpPr>
      <xdr:spPr>
        <a:xfrm>
          <a:off x="10528300"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xdr:rowOff>
    </xdr:from>
    <xdr:to>
      <xdr:col>50</xdr:col>
      <xdr:colOff>165100</xdr:colOff>
      <xdr:row>38</xdr:row>
      <xdr:rowOff>102489</xdr:rowOff>
    </xdr:to>
    <xdr:sp macro="" textlink="">
      <xdr:nvSpPr>
        <xdr:cNvPr id="311" name="楕円 310"/>
        <xdr:cNvSpPr/>
      </xdr:nvSpPr>
      <xdr:spPr>
        <a:xfrm>
          <a:off x="9588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93616</xdr:rowOff>
    </xdr:from>
    <xdr:ext cx="469744" cy="259045"/>
    <xdr:sp macro="" textlink="">
      <xdr:nvSpPr>
        <xdr:cNvPr id="312" name="テキスト ボックス 311"/>
        <xdr:cNvSpPr txBox="1"/>
      </xdr:nvSpPr>
      <xdr:spPr>
        <a:xfrm>
          <a:off x="9404428" y="660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160528</xdr:rowOff>
    </xdr:from>
    <xdr:to>
      <xdr:col>46</xdr:col>
      <xdr:colOff>38100</xdr:colOff>
      <xdr:row>38</xdr:row>
      <xdr:rowOff>90678</xdr:rowOff>
    </xdr:to>
    <xdr:sp macro="" textlink="">
      <xdr:nvSpPr>
        <xdr:cNvPr id="313" name="楕円 312"/>
        <xdr:cNvSpPr/>
      </xdr:nvSpPr>
      <xdr:spPr>
        <a:xfrm>
          <a:off x="8699500" y="65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81805</xdr:rowOff>
    </xdr:from>
    <xdr:ext cx="469744" cy="259045"/>
    <xdr:sp macro="" textlink="">
      <xdr:nvSpPr>
        <xdr:cNvPr id="314" name="テキスト ボックス 313"/>
        <xdr:cNvSpPr txBox="1"/>
      </xdr:nvSpPr>
      <xdr:spPr>
        <a:xfrm>
          <a:off x="8515428"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170307</xdr:rowOff>
    </xdr:from>
    <xdr:to>
      <xdr:col>41</xdr:col>
      <xdr:colOff>101600</xdr:colOff>
      <xdr:row>38</xdr:row>
      <xdr:rowOff>100457</xdr:rowOff>
    </xdr:to>
    <xdr:sp macro="" textlink="">
      <xdr:nvSpPr>
        <xdr:cNvPr id="315" name="楕円 314"/>
        <xdr:cNvSpPr/>
      </xdr:nvSpPr>
      <xdr:spPr>
        <a:xfrm>
          <a:off x="7810500" y="65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91584</xdr:rowOff>
    </xdr:from>
    <xdr:ext cx="469744" cy="259045"/>
    <xdr:sp macro="" textlink="">
      <xdr:nvSpPr>
        <xdr:cNvPr id="316" name="テキスト ボックス 315"/>
        <xdr:cNvSpPr txBox="1"/>
      </xdr:nvSpPr>
      <xdr:spPr>
        <a:xfrm>
          <a:off x="7626428" y="660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125984</xdr:rowOff>
    </xdr:from>
    <xdr:to>
      <xdr:col>36</xdr:col>
      <xdr:colOff>165100</xdr:colOff>
      <xdr:row>38</xdr:row>
      <xdr:rowOff>56135</xdr:rowOff>
    </xdr:to>
    <xdr:sp macro="" textlink="">
      <xdr:nvSpPr>
        <xdr:cNvPr id="317" name="楕円 316"/>
        <xdr:cNvSpPr/>
      </xdr:nvSpPr>
      <xdr:spPr>
        <a:xfrm>
          <a:off x="6921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72661</xdr:rowOff>
    </xdr:from>
    <xdr:ext cx="469744" cy="259045"/>
    <xdr:sp macro="" textlink="">
      <xdr:nvSpPr>
        <xdr:cNvPr id="318" name="テキスト ボックス 317"/>
        <xdr:cNvSpPr txBox="1"/>
      </xdr:nvSpPr>
      <xdr:spPr>
        <a:xfrm>
          <a:off x="6737428" y="62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71074</xdr:rowOff>
    </xdr:from>
    <xdr:to>
      <xdr:col>54</xdr:col>
      <xdr:colOff>189865</xdr:colOff>
      <xdr:row>58</xdr:row>
      <xdr:rowOff>134625</xdr:rowOff>
    </xdr:to>
    <xdr:cxnSp macro="">
      <xdr:nvCxnSpPr>
        <xdr:cNvPr id="340" name="直線コネクタ 339"/>
        <xdr:cNvCxnSpPr/>
      </xdr:nvCxnSpPr>
      <xdr:spPr>
        <a:xfrm flipV="1">
          <a:off x="10475595" y="8815024"/>
          <a:ext cx="1270" cy="126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138452</xdr:rowOff>
    </xdr:from>
    <xdr:ext cx="378565" cy="259045"/>
    <xdr:sp macro="" textlink="">
      <xdr:nvSpPr>
        <xdr:cNvPr id="341" name="農林水産業費最小値テキスト"/>
        <xdr:cNvSpPr txBox="1"/>
      </xdr:nvSpPr>
      <xdr:spPr>
        <a:xfrm>
          <a:off x="10528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134625</xdr:rowOff>
    </xdr:from>
    <xdr:to>
      <xdr:col>55</xdr:col>
      <xdr:colOff>88900</xdr:colOff>
      <xdr:row>58</xdr:row>
      <xdr:rowOff>134625</xdr:rowOff>
    </xdr:to>
    <xdr:cxnSp macro="">
      <xdr:nvCxnSpPr>
        <xdr:cNvPr id="342" name="直線コネクタ 341"/>
        <xdr:cNvCxnSpPr/>
      </xdr:nvCxnSpPr>
      <xdr:spPr>
        <a:xfrm>
          <a:off x="10388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17751</xdr:rowOff>
    </xdr:from>
    <xdr:ext cx="534377" cy="259045"/>
    <xdr:sp macro="" textlink="">
      <xdr:nvSpPr>
        <xdr:cNvPr id="343" name="農林水産業費最大値テキスト"/>
        <xdr:cNvSpPr txBox="1"/>
      </xdr:nvSpPr>
      <xdr:spPr>
        <a:xfrm>
          <a:off x="10528300" y="8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71074</xdr:rowOff>
    </xdr:from>
    <xdr:to>
      <xdr:col>55</xdr:col>
      <xdr:colOff>88900</xdr:colOff>
      <xdr:row>51</xdr:row>
      <xdr:rowOff>71074</xdr:rowOff>
    </xdr:to>
    <xdr:cxnSp macro="">
      <xdr:nvCxnSpPr>
        <xdr:cNvPr id="344" name="直線コネクタ 343"/>
        <xdr:cNvCxnSpPr/>
      </xdr:nvCxnSpPr>
      <xdr:spPr>
        <a:xfrm>
          <a:off x="10388600" y="88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32989</xdr:rowOff>
    </xdr:from>
    <xdr:to>
      <xdr:col>55</xdr:col>
      <xdr:colOff>0</xdr:colOff>
      <xdr:row>56</xdr:row>
      <xdr:rowOff>39208</xdr:rowOff>
    </xdr:to>
    <xdr:cxnSp macro="">
      <xdr:nvCxnSpPr>
        <xdr:cNvPr id="345" name="直線コネクタ 344"/>
        <xdr:cNvCxnSpPr/>
      </xdr:nvCxnSpPr>
      <xdr:spPr>
        <a:xfrm flipV="1">
          <a:off x="9639300" y="9634189"/>
          <a:ext cx="8382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149326</xdr:rowOff>
    </xdr:from>
    <xdr:ext cx="534377" cy="259045"/>
    <xdr:sp macro="" textlink="">
      <xdr:nvSpPr>
        <xdr:cNvPr id="346" name="農林水産業費平均値テキスト"/>
        <xdr:cNvSpPr txBox="1"/>
      </xdr:nvSpPr>
      <xdr:spPr>
        <a:xfrm>
          <a:off x="10528300" y="9579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170899</xdr:rowOff>
    </xdr:from>
    <xdr:to>
      <xdr:col>55</xdr:col>
      <xdr:colOff>50800</xdr:colOff>
      <xdr:row>56</xdr:row>
      <xdr:rowOff>101049</xdr:rowOff>
    </xdr:to>
    <xdr:sp macro="" textlink="">
      <xdr:nvSpPr>
        <xdr:cNvPr id="347" name="フローチャート: 判断 346"/>
        <xdr:cNvSpPr/>
      </xdr:nvSpPr>
      <xdr:spPr>
        <a:xfrm>
          <a:off x="10426700" y="960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92197</xdr:rowOff>
    </xdr:from>
    <xdr:to>
      <xdr:col>50</xdr:col>
      <xdr:colOff>114300</xdr:colOff>
      <xdr:row>56</xdr:row>
      <xdr:rowOff>39208</xdr:rowOff>
    </xdr:to>
    <xdr:cxnSp macro="">
      <xdr:nvCxnSpPr>
        <xdr:cNvPr id="348" name="直線コネクタ 347"/>
        <xdr:cNvCxnSpPr/>
      </xdr:nvCxnSpPr>
      <xdr:spPr>
        <a:xfrm>
          <a:off x="8750300" y="9521947"/>
          <a:ext cx="889000" cy="11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164658</xdr:rowOff>
    </xdr:from>
    <xdr:to>
      <xdr:col>50</xdr:col>
      <xdr:colOff>165100</xdr:colOff>
      <xdr:row>56</xdr:row>
      <xdr:rowOff>94808</xdr:rowOff>
    </xdr:to>
    <xdr:sp macro="" textlink="">
      <xdr:nvSpPr>
        <xdr:cNvPr id="349" name="フローチャート: 判断 348"/>
        <xdr:cNvSpPr/>
      </xdr:nvSpPr>
      <xdr:spPr>
        <a:xfrm>
          <a:off x="9588500" y="959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85935</xdr:rowOff>
    </xdr:from>
    <xdr:ext cx="534377" cy="259045"/>
    <xdr:sp macro="" textlink="">
      <xdr:nvSpPr>
        <xdr:cNvPr id="350" name="テキスト ボックス 349"/>
        <xdr:cNvSpPr txBox="1"/>
      </xdr:nvSpPr>
      <xdr:spPr>
        <a:xfrm>
          <a:off x="9372111" y="968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92197</xdr:rowOff>
    </xdr:from>
    <xdr:to>
      <xdr:col>45</xdr:col>
      <xdr:colOff>177800</xdr:colOff>
      <xdr:row>55</xdr:row>
      <xdr:rowOff>95648</xdr:rowOff>
    </xdr:to>
    <xdr:cxnSp macro="">
      <xdr:nvCxnSpPr>
        <xdr:cNvPr id="351" name="直線コネクタ 350"/>
        <xdr:cNvCxnSpPr/>
      </xdr:nvCxnSpPr>
      <xdr:spPr>
        <a:xfrm flipV="1">
          <a:off x="7861300" y="9521947"/>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150622</xdr:rowOff>
    </xdr:from>
    <xdr:to>
      <xdr:col>46</xdr:col>
      <xdr:colOff>38100</xdr:colOff>
      <xdr:row>56</xdr:row>
      <xdr:rowOff>80772</xdr:rowOff>
    </xdr:to>
    <xdr:sp macro="" textlink="">
      <xdr:nvSpPr>
        <xdr:cNvPr id="352" name="フローチャート: 判断 351"/>
        <xdr:cNvSpPr/>
      </xdr:nvSpPr>
      <xdr:spPr>
        <a:xfrm>
          <a:off x="8699500" y="95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71899</xdr:rowOff>
    </xdr:from>
    <xdr:ext cx="534377" cy="259045"/>
    <xdr:sp macro="" textlink="">
      <xdr:nvSpPr>
        <xdr:cNvPr id="353" name="テキスト ボックス 352"/>
        <xdr:cNvSpPr txBox="1"/>
      </xdr:nvSpPr>
      <xdr:spPr>
        <a:xfrm>
          <a:off x="8483111" y="96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4094</xdr:rowOff>
    </xdr:from>
    <xdr:to>
      <xdr:col>41</xdr:col>
      <xdr:colOff>50800</xdr:colOff>
      <xdr:row>55</xdr:row>
      <xdr:rowOff>95648</xdr:rowOff>
    </xdr:to>
    <xdr:cxnSp macro="">
      <xdr:nvCxnSpPr>
        <xdr:cNvPr id="354" name="直線コネクタ 353"/>
        <xdr:cNvCxnSpPr/>
      </xdr:nvCxnSpPr>
      <xdr:spPr>
        <a:xfrm>
          <a:off x="6972300" y="9433844"/>
          <a:ext cx="889000" cy="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32458</xdr:rowOff>
    </xdr:from>
    <xdr:to>
      <xdr:col>41</xdr:col>
      <xdr:colOff>101600</xdr:colOff>
      <xdr:row>56</xdr:row>
      <xdr:rowOff>134058</xdr:rowOff>
    </xdr:to>
    <xdr:sp macro="" textlink="">
      <xdr:nvSpPr>
        <xdr:cNvPr id="355" name="フローチャート: 判断 354"/>
        <xdr:cNvSpPr/>
      </xdr:nvSpPr>
      <xdr:spPr>
        <a:xfrm>
          <a:off x="7810500" y="96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125185</xdr:rowOff>
    </xdr:from>
    <xdr:ext cx="534377" cy="259045"/>
    <xdr:sp macro="" textlink="">
      <xdr:nvSpPr>
        <xdr:cNvPr id="356" name="テキスト ボックス 355"/>
        <xdr:cNvSpPr txBox="1"/>
      </xdr:nvSpPr>
      <xdr:spPr>
        <a:xfrm>
          <a:off x="7594111" y="972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154256</xdr:rowOff>
    </xdr:from>
    <xdr:to>
      <xdr:col>36</xdr:col>
      <xdr:colOff>165100</xdr:colOff>
      <xdr:row>57</xdr:row>
      <xdr:rowOff>84406</xdr:rowOff>
    </xdr:to>
    <xdr:sp macro="" textlink="">
      <xdr:nvSpPr>
        <xdr:cNvPr id="357" name="フローチャート: 判断 356"/>
        <xdr:cNvSpPr/>
      </xdr:nvSpPr>
      <xdr:spPr>
        <a:xfrm>
          <a:off x="6921500" y="975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75533</xdr:rowOff>
    </xdr:from>
    <xdr:ext cx="534377" cy="259045"/>
    <xdr:sp macro="" textlink="">
      <xdr:nvSpPr>
        <xdr:cNvPr id="358" name="テキスト ボックス 357"/>
        <xdr:cNvSpPr txBox="1"/>
      </xdr:nvSpPr>
      <xdr:spPr>
        <a:xfrm>
          <a:off x="6705111" y="984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153639</xdr:rowOff>
    </xdr:from>
    <xdr:to>
      <xdr:col>55</xdr:col>
      <xdr:colOff>50800</xdr:colOff>
      <xdr:row>56</xdr:row>
      <xdr:rowOff>83789</xdr:rowOff>
    </xdr:to>
    <xdr:sp macro="" textlink="">
      <xdr:nvSpPr>
        <xdr:cNvPr id="364" name="楕円 363"/>
        <xdr:cNvSpPr/>
      </xdr:nvSpPr>
      <xdr:spPr>
        <a:xfrm>
          <a:off x="10426700" y="95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5066</xdr:rowOff>
    </xdr:from>
    <xdr:ext cx="534377" cy="259045"/>
    <xdr:sp macro="" textlink="">
      <xdr:nvSpPr>
        <xdr:cNvPr id="365" name="農林水産業費該当値テキスト"/>
        <xdr:cNvSpPr txBox="1"/>
      </xdr:nvSpPr>
      <xdr:spPr>
        <a:xfrm>
          <a:off x="10528300" y="9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159858</xdr:rowOff>
    </xdr:from>
    <xdr:to>
      <xdr:col>50</xdr:col>
      <xdr:colOff>165100</xdr:colOff>
      <xdr:row>56</xdr:row>
      <xdr:rowOff>90008</xdr:rowOff>
    </xdr:to>
    <xdr:sp macro="" textlink="">
      <xdr:nvSpPr>
        <xdr:cNvPr id="366" name="楕円 365"/>
        <xdr:cNvSpPr/>
      </xdr:nvSpPr>
      <xdr:spPr>
        <a:xfrm>
          <a:off x="9588500" y="958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106535</xdr:rowOff>
    </xdr:from>
    <xdr:ext cx="534377" cy="259045"/>
    <xdr:sp macro="" textlink="">
      <xdr:nvSpPr>
        <xdr:cNvPr id="367" name="テキスト ボックス 366"/>
        <xdr:cNvSpPr txBox="1"/>
      </xdr:nvSpPr>
      <xdr:spPr>
        <a:xfrm>
          <a:off x="9372111" y="93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41397</xdr:rowOff>
    </xdr:from>
    <xdr:to>
      <xdr:col>46</xdr:col>
      <xdr:colOff>38100</xdr:colOff>
      <xdr:row>55</xdr:row>
      <xdr:rowOff>142997</xdr:rowOff>
    </xdr:to>
    <xdr:sp macro="" textlink="">
      <xdr:nvSpPr>
        <xdr:cNvPr id="368" name="楕円 367"/>
        <xdr:cNvSpPr/>
      </xdr:nvSpPr>
      <xdr:spPr>
        <a:xfrm>
          <a:off x="8699500" y="94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159524</xdr:rowOff>
    </xdr:from>
    <xdr:ext cx="534377" cy="259045"/>
    <xdr:sp macro="" textlink="">
      <xdr:nvSpPr>
        <xdr:cNvPr id="369" name="テキスト ボックス 368"/>
        <xdr:cNvSpPr txBox="1"/>
      </xdr:nvSpPr>
      <xdr:spPr>
        <a:xfrm>
          <a:off x="8483111" y="924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44848</xdr:rowOff>
    </xdr:from>
    <xdr:to>
      <xdr:col>41</xdr:col>
      <xdr:colOff>101600</xdr:colOff>
      <xdr:row>55</xdr:row>
      <xdr:rowOff>146448</xdr:rowOff>
    </xdr:to>
    <xdr:sp macro="" textlink="">
      <xdr:nvSpPr>
        <xdr:cNvPr id="370" name="楕円 369"/>
        <xdr:cNvSpPr/>
      </xdr:nvSpPr>
      <xdr:spPr>
        <a:xfrm>
          <a:off x="7810500" y="94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162975</xdr:rowOff>
    </xdr:from>
    <xdr:ext cx="534377" cy="259045"/>
    <xdr:sp macro="" textlink="">
      <xdr:nvSpPr>
        <xdr:cNvPr id="371" name="テキスト ボックス 370"/>
        <xdr:cNvSpPr txBox="1"/>
      </xdr:nvSpPr>
      <xdr:spPr>
        <a:xfrm>
          <a:off x="7594111" y="924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124744</xdr:rowOff>
    </xdr:from>
    <xdr:to>
      <xdr:col>36</xdr:col>
      <xdr:colOff>165100</xdr:colOff>
      <xdr:row>55</xdr:row>
      <xdr:rowOff>54894</xdr:rowOff>
    </xdr:to>
    <xdr:sp macro="" textlink="">
      <xdr:nvSpPr>
        <xdr:cNvPr id="372" name="楕円 371"/>
        <xdr:cNvSpPr/>
      </xdr:nvSpPr>
      <xdr:spPr>
        <a:xfrm>
          <a:off x="6921500" y="938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71421</xdr:rowOff>
    </xdr:from>
    <xdr:ext cx="534377" cy="259045"/>
    <xdr:sp macro="" textlink="">
      <xdr:nvSpPr>
        <xdr:cNvPr id="373" name="テキスト ボックス 372"/>
        <xdr:cNvSpPr txBox="1"/>
      </xdr:nvSpPr>
      <xdr:spPr>
        <a:xfrm>
          <a:off x="6705111" y="915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46954</xdr:rowOff>
    </xdr:from>
    <xdr:to>
      <xdr:col>54</xdr:col>
      <xdr:colOff>189865</xdr:colOff>
      <xdr:row>79</xdr:row>
      <xdr:rowOff>76378</xdr:rowOff>
    </xdr:to>
    <xdr:cxnSp macro="">
      <xdr:nvCxnSpPr>
        <xdr:cNvPr id="399" name="直線コネクタ 398"/>
        <xdr:cNvCxnSpPr/>
      </xdr:nvCxnSpPr>
      <xdr:spPr>
        <a:xfrm flipV="1">
          <a:off x="10475595" y="12219904"/>
          <a:ext cx="1270" cy="1401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80205</xdr:rowOff>
    </xdr:from>
    <xdr:ext cx="378565" cy="259045"/>
    <xdr:sp macro="" textlink="">
      <xdr:nvSpPr>
        <xdr:cNvPr id="400" name="商工費最小値テキスト"/>
        <xdr:cNvSpPr txBox="1"/>
      </xdr:nvSpPr>
      <xdr:spPr>
        <a:xfrm>
          <a:off x="10528300"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76378</xdr:rowOff>
    </xdr:from>
    <xdr:to>
      <xdr:col>55</xdr:col>
      <xdr:colOff>88900</xdr:colOff>
      <xdr:row>79</xdr:row>
      <xdr:rowOff>76378</xdr:rowOff>
    </xdr:to>
    <xdr:cxnSp macro="">
      <xdr:nvCxnSpPr>
        <xdr:cNvPr id="401" name="直線コネクタ 400"/>
        <xdr:cNvCxnSpPr/>
      </xdr:nvCxnSpPr>
      <xdr:spPr>
        <a:xfrm>
          <a:off x="10388600" y="136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165081</xdr:rowOff>
    </xdr:from>
    <xdr:ext cx="534377" cy="259045"/>
    <xdr:sp macro="" textlink="">
      <xdr:nvSpPr>
        <xdr:cNvPr id="402" name="商工費最大値テキスト"/>
        <xdr:cNvSpPr txBox="1"/>
      </xdr:nvSpPr>
      <xdr:spPr>
        <a:xfrm>
          <a:off x="10528300" y="119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46954</xdr:rowOff>
    </xdr:from>
    <xdr:to>
      <xdr:col>55</xdr:col>
      <xdr:colOff>88900</xdr:colOff>
      <xdr:row>71</xdr:row>
      <xdr:rowOff>46954</xdr:rowOff>
    </xdr:to>
    <xdr:cxnSp macro="">
      <xdr:nvCxnSpPr>
        <xdr:cNvPr id="403" name="直線コネクタ 402"/>
        <xdr:cNvCxnSpPr/>
      </xdr:nvCxnSpPr>
      <xdr:spPr>
        <a:xfrm>
          <a:off x="10388600" y="1221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156878</xdr:rowOff>
    </xdr:from>
    <xdr:to>
      <xdr:col>55</xdr:col>
      <xdr:colOff>0</xdr:colOff>
      <xdr:row>75</xdr:row>
      <xdr:rowOff>8712</xdr:rowOff>
    </xdr:to>
    <xdr:cxnSp macro="">
      <xdr:nvCxnSpPr>
        <xdr:cNvPr id="404" name="直線コネクタ 403"/>
        <xdr:cNvCxnSpPr/>
      </xdr:nvCxnSpPr>
      <xdr:spPr>
        <a:xfrm>
          <a:off x="9639300" y="12844178"/>
          <a:ext cx="838200" cy="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50018</xdr:rowOff>
    </xdr:from>
    <xdr:ext cx="534377" cy="259045"/>
    <xdr:sp macro="" textlink="">
      <xdr:nvSpPr>
        <xdr:cNvPr id="405" name="商工費平均値テキスト"/>
        <xdr:cNvSpPr txBox="1"/>
      </xdr:nvSpPr>
      <xdr:spPr>
        <a:xfrm>
          <a:off x="10528300" y="130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71591</xdr:rowOff>
    </xdr:from>
    <xdr:to>
      <xdr:col>55</xdr:col>
      <xdr:colOff>50800</xdr:colOff>
      <xdr:row>77</xdr:row>
      <xdr:rowOff>1741</xdr:rowOff>
    </xdr:to>
    <xdr:sp macro="" textlink="">
      <xdr:nvSpPr>
        <xdr:cNvPr id="406" name="フローチャート: 判断 405"/>
        <xdr:cNvSpPr/>
      </xdr:nvSpPr>
      <xdr:spPr>
        <a:xfrm>
          <a:off x="104267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60180</xdr:rowOff>
    </xdr:from>
    <xdr:to>
      <xdr:col>50</xdr:col>
      <xdr:colOff>114300</xdr:colOff>
      <xdr:row>74</xdr:row>
      <xdr:rowOff>156878</xdr:rowOff>
    </xdr:to>
    <xdr:cxnSp macro="">
      <xdr:nvCxnSpPr>
        <xdr:cNvPr id="407" name="直線コネクタ 406"/>
        <xdr:cNvCxnSpPr/>
      </xdr:nvCxnSpPr>
      <xdr:spPr>
        <a:xfrm>
          <a:off x="8750300" y="12747480"/>
          <a:ext cx="8890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144418</xdr:rowOff>
    </xdr:from>
    <xdr:to>
      <xdr:col>50</xdr:col>
      <xdr:colOff>165100</xdr:colOff>
      <xdr:row>77</xdr:row>
      <xdr:rowOff>74568</xdr:rowOff>
    </xdr:to>
    <xdr:sp macro="" textlink="">
      <xdr:nvSpPr>
        <xdr:cNvPr id="408" name="フローチャート: 判断 407"/>
        <xdr:cNvSpPr/>
      </xdr:nvSpPr>
      <xdr:spPr>
        <a:xfrm>
          <a:off x="9588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65695</xdr:rowOff>
    </xdr:from>
    <xdr:ext cx="534377" cy="259045"/>
    <xdr:sp macro="" textlink="">
      <xdr:nvSpPr>
        <xdr:cNvPr id="409" name="テキスト ボックス 408"/>
        <xdr:cNvSpPr txBox="1"/>
      </xdr:nvSpPr>
      <xdr:spPr>
        <a:xfrm>
          <a:off x="9372111" y="132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60180</xdr:rowOff>
    </xdr:from>
    <xdr:to>
      <xdr:col>45</xdr:col>
      <xdr:colOff>177800</xdr:colOff>
      <xdr:row>76</xdr:row>
      <xdr:rowOff>22623</xdr:rowOff>
    </xdr:to>
    <xdr:cxnSp macro="">
      <xdr:nvCxnSpPr>
        <xdr:cNvPr id="410" name="直線コネクタ 409"/>
        <xdr:cNvCxnSpPr/>
      </xdr:nvCxnSpPr>
      <xdr:spPr>
        <a:xfrm flipV="1">
          <a:off x="7861300" y="12747480"/>
          <a:ext cx="889000" cy="30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137722</xdr:rowOff>
    </xdr:from>
    <xdr:to>
      <xdr:col>46</xdr:col>
      <xdr:colOff>38100</xdr:colOff>
      <xdr:row>77</xdr:row>
      <xdr:rowOff>67872</xdr:rowOff>
    </xdr:to>
    <xdr:sp macro="" textlink="">
      <xdr:nvSpPr>
        <xdr:cNvPr id="411" name="フローチャート: 判断 410"/>
        <xdr:cNvSpPr/>
      </xdr:nvSpPr>
      <xdr:spPr>
        <a:xfrm>
          <a:off x="8699500" y="131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58999</xdr:rowOff>
    </xdr:from>
    <xdr:ext cx="534377" cy="259045"/>
    <xdr:sp macro="" textlink="">
      <xdr:nvSpPr>
        <xdr:cNvPr id="412" name="テキスト ボックス 411"/>
        <xdr:cNvSpPr txBox="1"/>
      </xdr:nvSpPr>
      <xdr:spPr>
        <a:xfrm>
          <a:off x="8483111" y="1326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93458</xdr:rowOff>
    </xdr:from>
    <xdr:to>
      <xdr:col>41</xdr:col>
      <xdr:colOff>50800</xdr:colOff>
      <xdr:row>76</xdr:row>
      <xdr:rowOff>22623</xdr:rowOff>
    </xdr:to>
    <xdr:cxnSp macro="">
      <xdr:nvCxnSpPr>
        <xdr:cNvPr id="413" name="直線コネクタ 412"/>
        <xdr:cNvCxnSpPr/>
      </xdr:nvCxnSpPr>
      <xdr:spPr>
        <a:xfrm>
          <a:off x="6972300" y="12952208"/>
          <a:ext cx="889000" cy="10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138409</xdr:rowOff>
    </xdr:from>
    <xdr:to>
      <xdr:col>41</xdr:col>
      <xdr:colOff>101600</xdr:colOff>
      <xdr:row>77</xdr:row>
      <xdr:rowOff>68559</xdr:rowOff>
    </xdr:to>
    <xdr:sp macro="" textlink="">
      <xdr:nvSpPr>
        <xdr:cNvPr id="414" name="フローチャート: 判断 413"/>
        <xdr:cNvSpPr/>
      </xdr:nvSpPr>
      <xdr:spPr>
        <a:xfrm>
          <a:off x="7810500" y="131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59686</xdr:rowOff>
    </xdr:from>
    <xdr:ext cx="534377" cy="259045"/>
    <xdr:sp macro="" textlink="">
      <xdr:nvSpPr>
        <xdr:cNvPr id="415" name="テキスト ボックス 414"/>
        <xdr:cNvSpPr txBox="1"/>
      </xdr:nvSpPr>
      <xdr:spPr>
        <a:xfrm>
          <a:off x="7594111" y="132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16" name="フローチャート: 判断 415"/>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96620</xdr:rowOff>
    </xdr:from>
    <xdr:ext cx="534377" cy="259045"/>
    <xdr:sp macro="" textlink="">
      <xdr:nvSpPr>
        <xdr:cNvPr id="417" name="テキスト ボックス 416"/>
        <xdr:cNvSpPr txBox="1"/>
      </xdr:nvSpPr>
      <xdr:spPr>
        <a:xfrm>
          <a:off x="6705111" y="132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129362</xdr:rowOff>
    </xdr:from>
    <xdr:to>
      <xdr:col>55</xdr:col>
      <xdr:colOff>50800</xdr:colOff>
      <xdr:row>75</xdr:row>
      <xdr:rowOff>59512</xdr:rowOff>
    </xdr:to>
    <xdr:sp macro="" textlink="">
      <xdr:nvSpPr>
        <xdr:cNvPr id="423" name="楕円 422"/>
        <xdr:cNvSpPr/>
      </xdr:nvSpPr>
      <xdr:spPr>
        <a:xfrm>
          <a:off x="10426700" y="128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152239</xdr:rowOff>
    </xdr:from>
    <xdr:ext cx="534377" cy="259045"/>
    <xdr:sp macro="" textlink="">
      <xdr:nvSpPr>
        <xdr:cNvPr id="424" name="商工費該当値テキスト"/>
        <xdr:cNvSpPr txBox="1"/>
      </xdr:nvSpPr>
      <xdr:spPr>
        <a:xfrm>
          <a:off x="10528300" y="1266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106078</xdr:rowOff>
    </xdr:from>
    <xdr:to>
      <xdr:col>50</xdr:col>
      <xdr:colOff>165100</xdr:colOff>
      <xdr:row>75</xdr:row>
      <xdr:rowOff>36228</xdr:rowOff>
    </xdr:to>
    <xdr:sp macro="" textlink="">
      <xdr:nvSpPr>
        <xdr:cNvPr id="425" name="楕円 424"/>
        <xdr:cNvSpPr/>
      </xdr:nvSpPr>
      <xdr:spPr>
        <a:xfrm>
          <a:off x="9588500" y="1279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52755</xdr:rowOff>
    </xdr:from>
    <xdr:ext cx="534377" cy="259045"/>
    <xdr:sp macro="" textlink="">
      <xdr:nvSpPr>
        <xdr:cNvPr id="426" name="テキスト ボックス 425"/>
        <xdr:cNvSpPr txBox="1"/>
      </xdr:nvSpPr>
      <xdr:spPr>
        <a:xfrm>
          <a:off x="9372111" y="1256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9380</xdr:rowOff>
    </xdr:from>
    <xdr:to>
      <xdr:col>46</xdr:col>
      <xdr:colOff>38100</xdr:colOff>
      <xdr:row>74</xdr:row>
      <xdr:rowOff>110980</xdr:rowOff>
    </xdr:to>
    <xdr:sp macro="" textlink="">
      <xdr:nvSpPr>
        <xdr:cNvPr id="427" name="楕円 426"/>
        <xdr:cNvSpPr/>
      </xdr:nvSpPr>
      <xdr:spPr>
        <a:xfrm>
          <a:off x="8699500" y="1269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127507</xdr:rowOff>
    </xdr:from>
    <xdr:ext cx="534377" cy="259045"/>
    <xdr:sp macro="" textlink="">
      <xdr:nvSpPr>
        <xdr:cNvPr id="428" name="テキスト ボックス 427"/>
        <xdr:cNvSpPr txBox="1"/>
      </xdr:nvSpPr>
      <xdr:spPr>
        <a:xfrm>
          <a:off x="8483111" y="1247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143274</xdr:rowOff>
    </xdr:from>
    <xdr:to>
      <xdr:col>41</xdr:col>
      <xdr:colOff>101600</xdr:colOff>
      <xdr:row>76</xdr:row>
      <xdr:rowOff>73425</xdr:rowOff>
    </xdr:to>
    <xdr:sp macro="" textlink="">
      <xdr:nvSpPr>
        <xdr:cNvPr id="429" name="楕円 428"/>
        <xdr:cNvSpPr/>
      </xdr:nvSpPr>
      <xdr:spPr>
        <a:xfrm>
          <a:off x="7810500" y="130020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89951</xdr:rowOff>
    </xdr:from>
    <xdr:ext cx="534377" cy="259045"/>
    <xdr:sp macro="" textlink="">
      <xdr:nvSpPr>
        <xdr:cNvPr id="430" name="テキスト ボックス 429"/>
        <xdr:cNvSpPr txBox="1"/>
      </xdr:nvSpPr>
      <xdr:spPr>
        <a:xfrm>
          <a:off x="7594111" y="1277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42658</xdr:rowOff>
    </xdr:from>
    <xdr:to>
      <xdr:col>36</xdr:col>
      <xdr:colOff>165100</xdr:colOff>
      <xdr:row>75</xdr:row>
      <xdr:rowOff>144258</xdr:rowOff>
    </xdr:to>
    <xdr:sp macro="" textlink="">
      <xdr:nvSpPr>
        <xdr:cNvPr id="431" name="楕円 430"/>
        <xdr:cNvSpPr/>
      </xdr:nvSpPr>
      <xdr:spPr>
        <a:xfrm>
          <a:off x="6921500" y="129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160785</xdr:rowOff>
    </xdr:from>
    <xdr:ext cx="534377" cy="259045"/>
    <xdr:sp macro="" textlink="">
      <xdr:nvSpPr>
        <xdr:cNvPr id="432" name="テキスト ボックス 431"/>
        <xdr:cNvSpPr txBox="1"/>
      </xdr:nvSpPr>
      <xdr:spPr>
        <a:xfrm>
          <a:off x="6705111" y="1267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23983</xdr:rowOff>
    </xdr:from>
    <xdr:to>
      <xdr:col>54</xdr:col>
      <xdr:colOff>189865</xdr:colOff>
      <xdr:row>99</xdr:row>
      <xdr:rowOff>10175</xdr:rowOff>
    </xdr:to>
    <xdr:cxnSp macro="">
      <xdr:nvCxnSpPr>
        <xdr:cNvPr id="455" name="直線コネクタ 454"/>
        <xdr:cNvCxnSpPr/>
      </xdr:nvCxnSpPr>
      <xdr:spPr>
        <a:xfrm flipV="1">
          <a:off x="10475595" y="15454483"/>
          <a:ext cx="1270" cy="1529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14002</xdr:rowOff>
    </xdr:from>
    <xdr:ext cx="534377" cy="259045"/>
    <xdr:sp macro="" textlink="">
      <xdr:nvSpPr>
        <xdr:cNvPr id="456" name="土木費最小値テキスト"/>
        <xdr:cNvSpPr txBox="1"/>
      </xdr:nvSpPr>
      <xdr:spPr>
        <a:xfrm>
          <a:off x="10528300" y="169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10175</xdr:rowOff>
    </xdr:from>
    <xdr:to>
      <xdr:col>55</xdr:col>
      <xdr:colOff>88900</xdr:colOff>
      <xdr:row>99</xdr:row>
      <xdr:rowOff>10175</xdr:rowOff>
    </xdr:to>
    <xdr:cxnSp macro="">
      <xdr:nvCxnSpPr>
        <xdr:cNvPr id="457" name="直線コネクタ 456"/>
        <xdr:cNvCxnSpPr/>
      </xdr:nvCxnSpPr>
      <xdr:spPr>
        <a:xfrm>
          <a:off x="10388600" y="1698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142110</xdr:rowOff>
    </xdr:from>
    <xdr:ext cx="534377" cy="259045"/>
    <xdr:sp macro="" textlink="">
      <xdr:nvSpPr>
        <xdr:cNvPr id="458" name="土木費最大値テキスト"/>
        <xdr:cNvSpPr txBox="1"/>
      </xdr:nvSpPr>
      <xdr:spPr>
        <a:xfrm>
          <a:off x="10528300" y="152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23983</xdr:rowOff>
    </xdr:from>
    <xdr:to>
      <xdr:col>55</xdr:col>
      <xdr:colOff>88900</xdr:colOff>
      <xdr:row>90</xdr:row>
      <xdr:rowOff>23983</xdr:rowOff>
    </xdr:to>
    <xdr:cxnSp macro="">
      <xdr:nvCxnSpPr>
        <xdr:cNvPr id="459" name="直線コネクタ 458"/>
        <xdr:cNvCxnSpPr/>
      </xdr:nvCxnSpPr>
      <xdr:spPr>
        <a:xfrm>
          <a:off x="10388600" y="1545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32121</xdr:rowOff>
    </xdr:from>
    <xdr:to>
      <xdr:col>55</xdr:col>
      <xdr:colOff>0</xdr:colOff>
      <xdr:row>93</xdr:row>
      <xdr:rowOff>131927</xdr:rowOff>
    </xdr:to>
    <xdr:cxnSp macro="">
      <xdr:nvCxnSpPr>
        <xdr:cNvPr id="460" name="直線コネクタ 459"/>
        <xdr:cNvCxnSpPr/>
      </xdr:nvCxnSpPr>
      <xdr:spPr>
        <a:xfrm flipV="1">
          <a:off x="9639300" y="15976971"/>
          <a:ext cx="838200" cy="9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4554</xdr:rowOff>
    </xdr:from>
    <xdr:ext cx="534377" cy="259045"/>
    <xdr:sp macro="" textlink="">
      <xdr:nvSpPr>
        <xdr:cNvPr id="461" name="土木費平均値テキスト"/>
        <xdr:cNvSpPr txBox="1"/>
      </xdr:nvSpPr>
      <xdr:spPr>
        <a:xfrm>
          <a:off x="10528300" y="1629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26127</xdr:rowOff>
    </xdr:from>
    <xdr:to>
      <xdr:col>55</xdr:col>
      <xdr:colOff>50800</xdr:colOff>
      <xdr:row>95</xdr:row>
      <xdr:rowOff>127727</xdr:rowOff>
    </xdr:to>
    <xdr:sp macro="" textlink="">
      <xdr:nvSpPr>
        <xdr:cNvPr id="462" name="フローチャート: 判断 461"/>
        <xdr:cNvSpPr/>
      </xdr:nvSpPr>
      <xdr:spPr>
        <a:xfrm>
          <a:off x="104267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131927</xdr:rowOff>
    </xdr:from>
    <xdr:to>
      <xdr:col>50</xdr:col>
      <xdr:colOff>114300</xdr:colOff>
      <xdr:row>94</xdr:row>
      <xdr:rowOff>31023</xdr:rowOff>
    </xdr:to>
    <xdr:cxnSp macro="">
      <xdr:nvCxnSpPr>
        <xdr:cNvPr id="463" name="直線コネクタ 462"/>
        <xdr:cNvCxnSpPr/>
      </xdr:nvCxnSpPr>
      <xdr:spPr>
        <a:xfrm flipV="1">
          <a:off x="8750300" y="16076777"/>
          <a:ext cx="889000" cy="7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149799</xdr:rowOff>
    </xdr:from>
    <xdr:to>
      <xdr:col>50</xdr:col>
      <xdr:colOff>165100</xdr:colOff>
      <xdr:row>95</xdr:row>
      <xdr:rowOff>79949</xdr:rowOff>
    </xdr:to>
    <xdr:sp macro="" textlink="">
      <xdr:nvSpPr>
        <xdr:cNvPr id="464" name="フローチャート: 判断 463"/>
        <xdr:cNvSpPr/>
      </xdr:nvSpPr>
      <xdr:spPr>
        <a:xfrm>
          <a:off x="9588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71076</xdr:rowOff>
    </xdr:from>
    <xdr:ext cx="534377" cy="259045"/>
    <xdr:sp macro="" textlink="">
      <xdr:nvSpPr>
        <xdr:cNvPr id="465" name="テキスト ボックス 464"/>
        <xdr:cNvSpPr txBox="1"/>
      </xdr:nvSpPr>
      <xdr:spPr>
        <a:xfrm>
          <a:off x="9372111" y="163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31023</xdr:rowOff>
    </xdr:from>
    <xdr:to>
      <xdr:col>45</xdr:col>
      <xdr:colOff>177800</xdr:colOff>
      <xdr:row>95</xdr:row>
      <xdr:rowOff>96882</xdr:rowOff>
    </xdr:to>
    <xdr:cxnSp macro="">
      <xdr:nvCxnSpPr>
        <xdr:cNvPr id="466" name="直線コネクタ 465"/>
        <xdr:cNvCxnSpPr/>
      </xdr:nvCxnSpPr>
      <xdr:spPr>
        <a:xfrm flipV="1">
          <a:off x="7861300" y="16147323"/>
          <a:ext cx="889000" cy="23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123121</xdr:rowOff>
    </xdr:from>
    <xdr:to>
      <xdr:col>46</xdr:col>
      <xdr:colOff>38100</xdr:colOff>
      <xdr:row>95</xdr:row>
      <xdr:rowOff>53271</xdr:rowOff>
    </xdr:to>
    <xdr:sp macro="" textlink="">
      <xdr:nvSpPr>
        <xdr:cNvPr id="467" name="フローチャート: 判断 466"/>
        <xdr:cNvSpPr/>
      </xdr:nvSpPr>
      <xdr:spPr>
        <a:xfrm>
          <a:off x="8699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44398</xdr:rowOff>
    </xdr:from>
    <xdr:ext cx="534377" cy="259045"/>
    <xdr:sp macro="" textlink="">
      <xdr:nvSpPr>
        <xdr:cNvPr id="468" name="テキスト ボックス 467"/>
        <xdr:cNvSpPr txBox="1"/>
      </xdr:nvSpPr>
      <xdr:spPr>
        <a:xfrm>
          <a:off x="8483111" y="163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96882</xdr:rowOff>
    </xdr:from>
    <xdr:to>
      <xdr:col>41</xdr:col>
      <xdr:colOff>50800</xdr:colOff>
      <xdr:row>95</xdr:row>
      <xdr:rowOff>105387</xdr:rowOff>
    </xdr:to>
    <xdr:cxnSp macro="">
      <xdr:nvCxnSpPr>
        <xdr:cNvPr id="469" name="直線コネクタ 468"/>
        <xdr:cNvCxnSpPr/>
      </xdr:nvCxnSpPr>
      <xdr:spPr>
        <a:xfrm flipV="1">
          <a:off x="6972300" y="16384632"/>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170304</xdr:rowOff>
    </xdr:from>
    <xdr:to>
      <xdr:col>41</xdr:col>
      <xdr:colOff>101600</xdr:colOff>
      <xdr:row>95</xdr:row>
      <xdr:rowOff>100454</xdr:rowOff>
    </xdr:to>
    <xdr:sp macro="" textlink="">
      <xdr:nvSpPr>
        <xdr:cNvPr id="470" name="フローチャート: 判断 469"/>
        <xdr:cNvSpPr/>
      </xdr:nvSpPr>
      <xdr:spPr>
        <a:xfrm>
          <a:off x="7810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116981</xdr:rowOff>
    </xdr:from>
    <xdr:ext cx="534377" cy="259045"/>
    <xdr:sp macro="" textlink="">
      <xdr:nvSpPr>
        <xdr:cNvPr id="471" name="テキスト ボックス 470"/>
        <xdr:cNvSpPr txBox="1"/>
      </xdr:nvSpPr>
      <xdr:spPr>
        <a:xfrm>
          <a:off x="7594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109406</xdr:rowOff>
    </xdr:from>
    <xdr:to>
      <xdr:col>36</xdr:col>
      <xdr:colOff>165100</xdr:colOff>
      <xdr:row>96</xdr:row>
      <xdr:rowOff>39556</xdr:rowOff>
    </xdr:to>
    <xdr:sp macro="" textlink="">
      <xdr:nvSpPr>
        <xdr:cNvPr id="472" name="フローチャート: 判断 471"/>
        <xdr:cNvSpPr/>
      </xdr:nvSpPr>
      <xdr:spPr>
        <a:xfrm>
          <a:off x="6921500" y="163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30683</xdr:rowOff>
    </xdr:from>
    <xdr:ext cx="534377" cy="259045"/>
    <xdr:sp macro="" textlink="">
      <xdr:nvSpPr>
        <xdr:cNvPr id="473" name="テキスト ボックス 472"/>
        <xdr:cNvSpPr txBox="1"/>
      </xdr:nvSpPr>
      <xdr:spPr>
        <a:xfrm>
          <a:off x="6705111" y="164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152771</xdr:rowOff>
    </xdr:from>
    <xdr:to>
      <xdr:col>55</xdr:col>
      <xdr:colOff>50800</xdr:colOff>
      <xdr:row>93</xdr:row>
      <xdr:rowOff>82921</xdr:rowOff>
    </xdr:to>
    <xdr:sp macro="" textlink="">
      <xdr:nvSpPr>
        <xdr:cNvPr id="479" name="楕円 478"/>
        <xdr:cNvSpPr/>
      </xdr:nvSpPr>
      <xdr:spPr>
        <a:xfrm>
          <a:off x="10426700" y="1592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4198</xdr:rowOff>
    </xdr:from>
    <xdr:ext cx="534377" cy="259045"/>
    <xdr:sp macro="" textlink="">
      <xdr:nvSpPr>
        <xdr:cNvPr id="480" name="土木費該当値テキスト"/>
        <xdr:cNvSpPr txBox="1"/>
      </xdr:nvSpPr>
      <xdr:spPr>
        <a:xfrm>
          <a:off x="10528300" y="1577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81127</xdr:rowOff>
    </xdr:from>
    <xdr:to>
      <xdr:col>50</xdr:col>
      <xdr:colOff>165100</xdr:colOff>
      <xdr:row>94</xdr:row>
      <xdr:rowOff>11277</xdr:rowOff>
    </xdr:to>
    <xdr:sp macro="" textlink="">
      <xdr:nvSpPr>
        <xdr:cNvPr id="481" name="楕円 480"/>
        <xdr:cNvSpPr/>
      </xdr:nvSpPr>
      <xdr:spPr>
        <a:xfrm>
          <a:off x="9588500" y="160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27804</xdr:rowOff>
    </xdr:from>
    <xdr:ext cx="534377" cy="259045"/>
    <xdr:sp macro="" textlink="">
      <xdr:nvSpPr>
        <xdr:cNvPr id="482" name="テキスト ボックス 481"/>
        <xdr:cNvSpPr txBox="1"/>
      </xdr:nvSpPr>
      <xdr:spPr>
        <a:xfrm>
          <a:off x="9372111" y="158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151673</xdr:rowOff>
    </xdr:from>
    <xdr:to>
      <xdr:col>46</xdr:col>
      <xdr:colOff>38100</xdr:colOff>
      <xdr:row>94</xdr:row>
      <xdr:rowOff>81823</xdr:rowOff>
    </xdr:to>
    <xdr:sp macro="" textlink="">
      <xdr:nvSpPr>
        <xdr:cNvPr id="483" name="楕円 482"/>
        <xdr:cNvSpPr/>
      </xdr:nvSpPr>
      <xdr:spPr>
        <a:xfrm>
          <a:off x="8699500" y="1609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98350</xdr:rowOff>
    </xdr:from>
    <xdr:ext cx="534377" cy="259045"/>
    <xdr:sp macro="" textlink="">
      <xdr:nvSpPr>
        <xdr:cNvPr id="484" name="テキスト ボックス 483"/>
        <xdr:cNvSpPr txBox="1"/>
      </xdr:nvSpPr>
      <xdr:spPr>
        <a:xfrm>
          <a:off x="8483111" y="1587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46082</xdr:rowOff>
    </xdr:from>
    <xdr:to>
      <xdr:col>41</xdr:col>
      <xdr:colOff>101600</xdr:colOff>
      <xdr:row>95</xdr:row>
      <xdr:rowOff>147682</xdr:rowOff>
    </xdr:to>
    <xdr:sp macro="" textlink="">
      <xdr:nvSpPr>
        <xdr:cNvPr id="485" name="楕円 484"/>
        <xdr:cNvSpPr/>
      </xdr:nvSpPr>
      <xdr:spPr>
        <a:xfrm>
          <a:off x="7810500" y="163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138809</xdr:rowOff>
    </xdr:from>
    <xdr:ext cx="534377" cy="259045"/>
    <xdr:sp macro="" textlink="">
      <xdr:nvSpPr>
        <xdr:cNvPr id="486" name="テキスト ボックス 485"/>
        <xdr:cNvSpPr txBox="1"/>
      </xdr:nvSpPr>
      <xdr:spPr>
        <a:xfrm>
          <a:off x="7594111" y="1642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54587</xdr:rowOff>
    </xdr:from>
    <xdr:to>
      <xdr:col>36</xdr:col>
      <xdr:colOff>165100</xdr:colOff>
      <xdr:row>95</xdr:row>
      <xdr:rowOff>156187</xdr:rowOff>
    </xdr:to>
    <xdr:sp macro="" textlink="">
      <xdr:nvSpPr>
        <xdr:cNvPr id="487" name="楕円 486"/>
        <xdr:cNvSpPr/>
      </xdr:nvSpPr>
      <xdr:spPr>
        <a:xfrm>
          <a:off x="6921500" y="1634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1264</xdr:rowOff>
    </xdr:from>
    <xdr:ext cx="534377" cy="259045"/>
    <xdr:sp macro="" textlink="">
      <xdr:nvSpPr>
        <xdr:cNvPr id="488" name="テキスト ボックス 487"/>
        <xdr:cNvSpPr txBox="1"/>
      </xdr:nvSpPr>
      <xdr:spPr>
        <a:xfrm>
          <a:off x="6705111" y="1611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30048</xdr:rowOff>
    </xdr:from>
    <xdr:to>
      <xdr:col>85</xdr:col>
      <xdr:colOff>126364</xdr:colOff>
      <xdr:row>37</xdr:row>
      <xdr:rowOff>156845</xdr:rowOff>
    </xdr:to>
    <xdr:cxnSp macro="">
      <xdr:nvCxnSpPr>
        <xdr:cNvPr id="513" name="直線コネクタ 512"/>
        <xdr:cNvCxnSpPr/>
      </xdr:nvCxnSpPr>
      <xdr:spPr>
        <a:xfrm flipV="1">
          <a:off x="16317595" y="5344998"/>
          <a:ext cx="1269" cy="115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160672</xdr:rowOff>
    </xdr:from>
    <xdr:ext cx="469744" cy="259045"/>
    <xdr:sp macro="" textlink="">
      <xdr:nvSpPr>
        <xdr:cNvPr id="514" name="消防費最小値テキスト"/>
        <xdr:cNvSpPr txBox="1"/>
      </xdr:nvSpPr>
      <xdr:spPr>
        <a:xfrm>
          <a:off x="16370300" y="65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156845</xdr:rowOff>
    </xdr:from>
    <xdr:to>
      <xdr:col>86</xdr:col>
      <xdr:colOff>25400</xdr:colOff>
      <xdr:row>37</xdr:row>
      <xdr:rowOff>156845</xdr:rowOff>
    </xdr:to>
    <xdr:cxnSp macro="">
      <xdr:nvCxnSpPr>
        <xdr:cNvPr id="515" name="直線コネクタ 514"/>
        <xdr:cNvCxnSpPr/>
      </xdr:nvCxnSpPr>
      <xdr:spPr>
        <a:xfrm>
          <a:off x="16230600" y="650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148175</xdr:rowOff>
    </xdr:from>
    <xdr:ext cx="534377" cy="259045"/>
    <xdr:sp macro="" textlink="">
      <xdr:nvSpPr>
        <xdr:cNvPr id="516" name="消防費最大値テキスト"/>
        <xdr:cNvSpPr txBox="1"/>
      </xdr:nvSpPr>
      <xdr:spPr>
        <a:xfrm>
          <a:off x="16370300" y="51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30048</xdr:rowOff>
    </xdr:from>
    <xdr:to>
      <xdr:col>86</xdr:col>
      <xdr:colOff>25400</xdr:colOff>
      <xdr:row>31</xdr:row>
      <xdr:rowOff>30048</xdr:rowOff>
    </xdr:to>
    <xdr:cxnSp macro="">
      <xdr:nvCxnSpPr>
        <xdr:cNvPr id="517" name="直線コネクタ 516"/>
        <xdr:cNvCxnSpPr/>
      </xdr:nvCxnSpPr>
      <xdr:spPr>
        <a:xfrm>
          <a:off x="16230600" y="534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134671</xdr:rowOff>
    </xdr:from>
    <xdr:to>
      <xdr:col>85</xdr:col>
      <xdr:colOff>127000</xdr:colOff>
      <xdr:row>33</xdr:row>
      <xdr:rowOff>104648</xdr:rowOff>
    </xdr:to>
    <xdr:cxnSp macro="">
      <xdr:nvCxnSpPr>
        <xdr:cNvPr id="518" name="直線コネクタ 517"/>
        <xdr:cNvCxnSpPr/>
      </xdr:nvCxnSpPr>
      <xdr:spPr>
        <a:xfrm>
          <a:off x="15481300" y="5621071"/>
          <a:ext cx="838200" cy="1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147337</xdr:rowOff>
    </xdr:from>
    <xdr:ext cx="534377" cy="259045"/>
    <xdr:sp macro="" textlink="">
      <xdr:nvSpPr>
        <xdr:cNvPr id="519" name="消防費平均値テキスト"/>
        <xdr:cNvSpPr txBox="1"/>
      </xdr:nvSpPr>
      <xdr:spPr>
        <a:xfrm>
          <a:off x="16370300" y="5805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168910</xdr:rowOff>
    </xdr:from>
    <xdr:to>
      <xdr:col>85</xdr:col>
      <xdr:colOff>177800</xdr:colOff>
      <xdr:row>34</xdr:row>
      <xdr:rowOff>99060</xdr:rowOff>
    </xdr:to>
    <xdr:sp macro="" textlink="">
      <xdr:nvSpPr>
        <xdr:cNvPr id="520" name="フローチャート: 判断 519"/>
        <xdr:cNvSpPr/>
      </xdr:nvSpPr>
      <xdr:spPr>
        <a:xfrm>
          <a:off x="162687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134671</xdr:rowOff>
    </xdr:from>
    <xdr:to>
      <xdr:col>81</xdr:col>
      <xdr:colOff>50800</xdr:colOff>
      <xdr:row>33</xdr:row>
      <xdr:rowOff>15342</xdr:rowOff>
    </xdr:to>
    <xdr:cxnSp macro="">
      <xdr:nvCxnSpPr>
        <xdr:cNvPr id="521" name="直線コネクタ 520"/>
        <xdr:cNvCxnSpPr/>
      </xdr:nvCxnSpPr>
      <xdr:spPr>
        <a:xfrm flipV="1">
          <a:off x="14592300" y="5621071"/>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165024</xdr:rowOff>
    </xdr:from>
    <xdr:to>
      <xdr:col>81</xdr:col>
      <xdr:colOff>101600</xdr:colOff>
      <xdr:row>34</xdr:row>
      <xdr:rowOff>95174</xdr:rowOff>
    </xdr:to>
    <xdr:sp macro="" textlink="">
      <xdr:nvSpPr>
        <xdr:cNvPr id="522" name="フローチャート: 判断 521"/>
        <xdr:cNvSpPr/>
      </xdr:nvSpPr>
      <xdr:spPr>
        <a:xfrm>
          <a:off x="15430500" y="582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86301</xdr:rowOff>
    </xdr:from>
    <xdr:ext cx="534377" cy="259045"/>
    <xdr:sp macro="" textlink="">
      <xdr:nvSpPr>
        <xdr:cNvPr id="523" name="テキスト ボックス 522"/>
        <xdr:cNvSpPr txBox="1"/>
      </xdr:nvSpPr>
      <xdr:spPr>
        <a:xfrm>
          <a:off x="15214111" y="591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89560</xdr:rowOff>
    </xdr:from>
    <xdr:to>
      <xdr:col>76</xdr:col>
      <xdr:colOff>114300</xdr:colOff>
      <xdr:row>33</xdr:row>
      <xdr:rowOff>15342</xdr:rowOff>
    </xdr:to>
    <xdr:cxnSp macro="">
      <xdr:nvCxnSpPr>
        <xdr:cNvPr id="524" name="直線コネクタ 523"/>
        <xdr:cNvCxnSpPr/>
      </xdr:nvCxnSpPr>
      <xdr:spPr>
        <a:xfrm>
          <a:off x="13703300" y="5233060"/>
          <a:ext cx="889000" cy="4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57277</xdr:rowOff>
    </xdr:from>
    <xdr:to>
      <xdr:col>76</xdr:col>
      <xdr:colOff>165100</xdr:colOff>
      <xdr:row>34</xdr:row>
      <xdr:rowOff>158877</xdr:rowOff>
    </xdr:to>
    <xdr:sp macro="" textlink="">
      <xdr:nvSpPr>
        <xdr:cNvPr id="525" name="フローチャート: 判断 524"/>
        <xdr:cNvSpPr/>
      </xdr:nvSpPr>
      <xdr:spPr>
        <a:xfrm>
          <a:off x="145415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150004</xdr:rowOff>
    </xdr:from>
    <xdr:ext cx="534377" cy="259045"/>
    <xdr:sp macro="" textlink="">
      <xdr:nvSpPr>
        <xdr:cNvPr id="526" name="テキスト ボックス 525"/>
        <xdr:cNvSpPr txBox="1"/>
      </xdr:nvSpPr>
      <xdr:spPr>
        <a:xfrm>
          <a:off x="14325111" y="59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89560</xdr:rowOff>
    </xdr:from>
    <xdr:to>
      <xdr:col>71</xdr:col>
      <xdr:colOff>177800</xdr:colOff>
      <xdr:row>34</xdr:row>
      <xdr:rowOff>46431</xdr:rowOff>
    </xdr:to>
    <xdr:cxnSp macro="">
      <xdr:nvCxnSpPr>
        <xdr:cNvPr id="527" name="直線コネクタ 526"/>
        <xdr:cNvCxnSpPr/>
      </xdr:nvCxnSpPr>
      <xdr:spPr>
        <a:xfrm flipV="1">
          <a:off x="12814300" y="5233060"/>
          <a:ext cx="889000" cy="6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43104</xdr:rowOff>
    </xdr:from>
    <xdr:to>
      <xdr:col>72</xdr:col>
      <xdr:colOff>38100</xdr:colOff>
      <xdr:row>34</xdr:row>
      <xdr:rowOff>144704</xdr:rowOff>
    </xdr:to>
    <xdr:sp macro="" textlink="">
      <xdr:nvSpPr>
        <xdr:cNvPr id="528" name="フローチャート: 判断 527"/>
        <xdr:cNvSpPr/>
      </xdr:nvSpPr>
      <xdr:spPr>
        <a:xfrm>
          <a:off x="13652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135831</xdr:rowOff>
    </xdr:from>
    <xdr:ext cx="534377" cy="259045"/>
    <xdr:sp macro="" textlink="">
      <xdr:nvSpPr>
        <xdr:cNvPr id="529" name="テキスト ボックス 528"/>
        <xdr:cNvSpPr txBox="1"/>
      </xdr:nvSpPr>
      <xdr:spPr>
        <a:xfrm>
          <a:off x="13436111" y="59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9728</xdr:rowOff>
    </xdr:from>
    <xdr:to>
      <xdr:col>67</xdr:col>
      <xdr:colOff>101600</xdr:colOff>
      <xdr:row>34</xdr:row>
      <xdr:rowOff>111328</xdr:rowOff>
    </xdr:to>
    <xdr:sp macro="" textlink="">
      <xdr:nvSpPr>
        <xdr:cNvPr id="530" name="フローチャート: 判断 529"/>
        <xdr:cNvSpPr/>
      </xdr:nvSpPr>
      <xdr:spPr>
        <a:xfrm>
          <a:off x="12763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102455</xdr:rowOff>
    </xdr:from>
    <xdr:ext cx="534377" cy="259045"/>
    <xdr:sp macro="" textlink="">
      <xdr:nvSpPr>
        <xdr:cNvPr id="531" name="テキスト ボックス 530"/>
        <xdr:cNvSpPr txBox="1"/>
      </xdr:nvSpPr>
      <xdr:spPr>
        <a:xfrm>
          <a:off x="12547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53848</xdr:rowOff>
    </xdr:from>
    <xdr:to>
      <xdr:col>85</xdr:col>
      <xdr:colOff>177800</xdr:colOff>
      <xdr:row>33</xdr:row>
      <xdr:rowOff>155448</xdr:rowOff>
    </xdr:to>
    <xdr:sp macro="" textlink="">
      <xdr:nvSpPr>
        <xdr:cNvPr id="537" name="楕円 536"/>
        <xdr:cNvSpPr/>
      </xdr:nvSpPr>
      <xdr:spPr>
        <a:xfrm>
          <a:off x="16268700" y="57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76725</xdr:rowOff>
    </xdr:from>
    <xdr:ext cx="534377" cy="259045"/>
    <xdr:sp macro="" textlink="">
      <xdr:nvSpPr>
        <xdr:cNvPr id="538" name="消防費該当値テキスト"/>
        <xdr:cNvSpPr txBox="1"/>
      </xdr:nvSpPr>
      <xdr:spPr>
        <a:xfrm>
          <a:off x="16370300" y="556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83871</xdr:rowOff>
    </xdr:from>
    <xdr:to>
      <xdr:col>81</xdr:col>
      <xdr:colOff>101600</xdr:colOff>
      <xdr:row>33</xdr:row>
      <xdr:rowOff>14021</xdr:rowOff>
    </xdr:to>
    <xdr:sp macro="" textlink="">
      <xdr:nvSpPr>
        <xdr:cNvPr id="539" name="楕円 538"/>
        <xdr:cNvSpPr/>
      </xdr:nvSpPr>
      <xdr:spPr>
        <a:xfrm>
          <a:off x="15430500" y="557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30548</xdr:rowOff>
    </xdr:from>
    <xdr:ext cx="534377" cy="259045"/>
    <xdr:sp macro="" textlink="">
      <xdr:nvSpPr>
        <xdr:cNvPr id="540" name="テキスト ボックス 539"/>
        <xdr:cNvSpPr txBox="1"/>
      </xdr:nvSpPr>
      <xdr:spPr>
        <a:xfrm>
          <a:off x="15214111" y="53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135992</xdr:rowOff>
    </xdr:from>
    <xdr:to>
      <xdr:col>76</xdr:col>
      <xdr:colOff>165100</xdr:colOff>
      <xdr:row>33</xdr:row>
      <xdr:rowOff>66142</xdr:rowOff>
    </xdr:to>
    <xdr:sp macro="" textlink="">
      <xdr:nvSpPr>
        <xdr:cNvPr id="541" name="楕円 540"/>
        <xdr:cNvSpPr/>
      </xdr:nvSpPr>
      <xdr:spPr>
        <a:xfrm>
          <a:off x="14541500" y="562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82669</xdr:rowOff>
    </xdr:from>
    <xdr:ext cx="534377" cy="259045"/>
    <xdr:sp macro="" textlink="">
      <xdr:nvSpPr>
        <xdr:cNvPr id="542" name="テキスト ボックス 541"/>
        <xdr:cNvSpPr txBox="1"/>
      </xdr:nvSpPr>
      <xdr:spPr>
        <a:xfrm>
          <a:off x="14325111" y="539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38760</xdr:rowOff>
    </xdr:from>
    <xdr:to>
      <xdr:col>72</xdr:col>
      <xdr:colOff>38100</xdr:colOff>
      <xdr:row>30</xdr:row>
      <xdr:rowOff>140360</xdr:rowOff>
    </xdr:to>
    <xdr:sp macro="" textlink="">
      <xdr:nvSpPr>
        <xdr:cNvPr id="543" name="楕円 542"/>
        <xdr:cNvSpPr/>
      </xdr:nvSpPr>
      <xdr:spPr>
        <a:xfrm>
          <a:off x="13652500" y="518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156887</xdr:rowOff>
    </xdr:from>
    <xdr:ext cx="534377" cy="259045"/>
    <xdr:sp macro="" textlink="">
      <xdr:nvSpPr>
        <xdr:cNvPr id="544" name="テキスト ボックス 543"/>
        <xdr:cNvSpPr txBox="1"/>
      </xdr:nvSpPr>
      <xdr:spPr>
        <a:xfrm>
          <a:off x="13436111" y="495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167081</xdr:rowOff>
    </xdr:from>
    <xdr:to>
      <xdr:col>67</xdr:col>
      <xdr:colOff>101600</xdr:colOff>
      <xdr:row>34</xdr:row>
      <xdr:rowOff>97231</xdr:rowOff>
    </xdr:to>
    <xdr:sp macro="" textlink="">
      <xdr:nvSpPr>
        <xdr:cNvPr id="545" name="楕円 544"/>
        <xdr:cNvSpPr/>
      </xdr:nvSpPr>
      <xdr:spPr>
        <a:xfrm>
          <a:off x="12763500" y="58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113758</xdr:rowOff>
    </xdr:from>
    <xdr:ext cx="534377" cy="259045"/>
    <xdr:sp macro="" textlink="">
      <xdr:nvSpPr>
        <xdr:cNvPr id="546" name="テキスト ボックス 545"/>
        <xdr:cNvSpPr txBox="1"/>
      </xdr:nvSpPr>
      <xdr:spPr>
        <a:xfrm>
          <a:off x="12547111" y="560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146920</xdr:rowOff>
    </xdr:from>
    <xdr:to>
      <xdr:col>85</xdr:col>
      <xdr:colOff>126364</xdr:colOff>
      <xdr:row>58</xdr:row>
      <xdr:rowOff>11874</xdr:rowOff>
    </xdr:to>
    <xdr:cxnSp macro="">
      <xdr:nvCxnSpPr>
        <xdr:cNvPr id="571" name="直線コネクタ 570"/>
        <xdr:cNvCxnSpPr/>
      </xdr:nvCxnSpPr>
      <xdr:spPr>
        <a:xfrm flipV="1">
          <a:off x="16317595" y="8890870"/>
          <a:ext cx="1269" cy="10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15701</xdr:rowOff>
    </xdr:from>
    <xdr:ext cx="534377" cy="259045"/>
    <xdr:sp macro="" textlink="">
      <xdr:nvSpPr>
        <xdr:cNvPr id="572" name="教育費最小値テキスト"/>
        <xdr:cNvSpPr txBox="1"/>
      </xdr:nvSpPr>
      <xdr:spPr>
        <a:xfrm>
          <a:off x="16370300" y="99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11874</xdr:rowOff>
    </xdr:from>
    <xdr:to>
      <xdr:col>86</xdr:col>
      <xdr:colOff>25400</xdr:colOff>
      <xdr:row>58</xdr:row>
      <xdr:rowOff>11874</xdr:rowOff>
    </xdr:to>
    <xdr:cxnSp macro="">
      <xdr:nvCxnSpPr>
        <xdr:cNvPr id="573" name="直線コネクタ 572"/>
        <xdr:cNvCxnSpPr/>
      </xdr:nvCxnSpPr>
      <xdr:spPr>
        <a:xfrm>
          <a:off x="16230600" y="995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93597</xdr:rowOff>
    </xdr:from>
    <xdr:ext cx="534377" cy="259045"/>
    <xdr:sp macro="" textlink="">
      <xdr:nvSpPr>
        <xdr:cNvPr id="574" name="教育費最大値テキスト"/>
        <xdr:cNvSpPr txBox="1"/>
      </xdr:nvSpPr>
      <xdr:spPr>
        <a:xfrm>
          <a:off x="16370300" y="86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146920</xdr:rowOff>
    </xdr:from>
    <xdr:to>
      <xdr:col>86</xdr:col>
      <xdr:colOff>25400</xdr:colOff>
      <xdr:row>51</xdr:row>
      <xdr:rowOff>146920</xdr:rowOff>
    </xdr:to>
    <xdr:cxnSp macro="">
      <xdr:nvCxnSpPr>
        <xdr:cNvPr id="575" name="直線コネクタ 574"/>
        <xdr:cNvCxnSpPr/>
      </xdr:nvCxnSpPr>
      <xdr:spPr>
        <a:xfrm>
          <a:off x="16230600" y="88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32334</xdr:rowOff>
    </xdr:from>
    <xdr:to>
      <xdr:col>85</xdr:col>
      <xdr:colOff>127000</xdr:colOff>
      <xdr:row>55</xdr:row>
      <xdr:rowOff>76740</xdr:rowOff>
    </xdr:to>
    <xdr:cxnSp macro="">
      <xdr:nvCxnSpPr>
        <xdr:cNvPr id="576" name="直線コネクタ 575"/>
        <xdr:cNvCxnSpPr/>
      </xdr:nvCxnSpPr>
      <xdr:spPr>
        <a:xfrm flipV="1">
          <a:off x="15481300" y="9462084"/>
          <a:ext cx="838200" cy="4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162348</xdr:rowOff>
    </xdr:from>
    <xdr:ext cx="534377" cy="259045"/>
    <xdr:sp macro="" textlink="">
      <xdr:nvSpPr>
        <xdr:cNvPr id="577" name="教育費平均値テキスト"/>
        <xdr:cNvSpPr txBox="1"/>
      </xdr:nvSpPr>
      <xdr:spPr>
        <a:xfrm>
          <a:off x="16370300" y="942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12471</xdr:rowOff>
    </xdr:from>
    <xdr:to>
      <xdr:col>85</xdr:col>
      <xdr:colOff>177800</xdr:colOff>
      <xdr:row>55</xdr:row>
      <xdr:rowOff>114071</xdr:rowOff>
    </xdr:to>
    <xdr:sp macro="" textlink="">
      <xdr:nvSpPr>
        <xdr:cNvPr id="578" name="フローチャート: 判断 577"/>
        <xdr:cNvSpPr/>
      </xdr:nvSpPr>
      <xdr:spPr>
        <a:xfrm>
          <a:off x="162687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76740</xdr:rowOff>
    </xdr:from>
    <xdr:to>
      <xdr:col>81</xdr:col>
      <xdr:colOff>50800</xdr:colOff>
      <xdr:row>55</xdr:row>
      <xdr:rowOff>136137</xdr:rowOff>
    </xdr:to>
    <xdr:cxnSp macro="">
      <xdr:nvCxnSpPr>
        <xdr:cNvPr id="579" name="直線コネクタ 578"/>
        <xdr:cNvCxnSpPr/>
      </xdr:nvCxnSpPr>
      <xdr:spPr>
        <a:xfrm flipV="1">
          <a:off x="14592300" y="9506490"/>
          <a:ext cx="889000" cy="5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101054</xdr:rowOff>
    </xdr:from>
    <xdr:to>
      <xdr:col>81</xdr:col>
      <xdr:colOff>101600</xdr:colOff>
      <xdr:row>56</xdr:row>
      <xdr:rowOff>31204</xdr:rowOff>
    </xdr:to>
    <xdr:sp macro="" textlink="">
      <xdr:nvSpPr>
        <xdr:cNvPr id="580" name="フローチャート: 判断 579"/>
        <xdr:cNvSpPr/>
      </xdr:nvSpPr>
      <xdr:spPr>
        <a:xfrm>
          <a:off x="15430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22331</xdr:rowOff>
    </xdr:from>
    <xdr:ext cx="534377" cy="259045"/>
    <xdr:sp macro="" textlink="">
      <xdr:nvSpPr>
        <xdr:cNvPr id="581" name="テキスト ボックス 580"/>
        <xdr:cNvSpPr txBox="1"/>
      </xdr:nvSpPr>
      <xdr:spPr>
        <a:xfrm>
          <a:off x="15214111" y="96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136137</xdr:rowOff>
    </xdr:from>
    <xdr:to>
      <xdr:col>76</xdr:col>
      <xdr:colOff>114300</xdr:colOff>
      <xdr:row>56</xdr:row>
      <xdr:rowOff>92437</xdr:rowOff>
    </xdr:to>
    <xdr:cxnSp macro="">
      <xdr:nvCxnSpPr>
        <xdr:cNvPr id="582" name="直線コネクタ 581"/>
        <xdr:cNvCxnSpPr/>
      </xdr:nvCxnSpPr>
      <xdr:spPr>
        <a:xfrm flipV="1">
          <a:off x="13703300" y="9565887"/>
          <a:ext cx="889000" cy="1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98520</xdr:rowOff>
    </xdr:from>
    <xdr:to>
      <xdr:col>76</xdr:col>
      <xdr:colOff>165100</xdr:colOff>
      <xdr:row>56</xdr:row>
      <xdr:rowOff>28670</xdr:rowOff>
    </xdr:to>
    <xdr:sp macro="" textlink="">
      <xdr:nvSpPr>
        <xdr:cNvPr id="583" name="フローチャート: 判断 582"/>
        <xdr:cNvSpPr/>
      </xdr:nvSpPr>
      <xdr:spPr>
        <a:xfrm>
          <a:off x="14541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19797</xdr:rowOff>
    </xdr:from>
    <xdr:ext cx="534377" cy="259045"/>
    <xdr:sp macro="" textlink="">
      <xdr:nvSpPr>
        <xdr:cNvPr id="584" name="テキスト ボックス 583"/>
        <xdr:cNvSpPr txBox="1"/>
      </xdr:nvSpPr>
      <xdr:spPr>
        <a:xfrm>
          <a:off x="14325111" y="96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92437</xdr:rowOff>
    </xdr:from>
    <xdr:to>
      <xdr:col>71</xdr:col>
      <xdr:colOff>177800</xdr:colOff>
      <xdr:row>56</xdr:row>
      <xdr:rowOff>119640</xdr:rowOff>
    </xdr:to>
    <xdr:cxnSp macro="">
      <xdr:nvCxnSpPr>
        <xdr:cNvPr id="585" name="直線コネクタ 584"/>
        <xdr:cNvCxnSpPr/>
      </xdr:nvCxnSpPr>
      <xdr:spPr>
        <a:xfrm flipV="1">
          <a:off x="12814300" y="9693637"/>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66993</xdr:rowOff>
    </xdr:from>
    <xdr:to>
      <xdr:col>72</xdr:col>
      <xdr:colOff>38100</xdr:colOff>
      <xdr:row>55</xdr:row>
      <xdr:rowOff>168593</xdr:rowOff>
    </xdr:to>
    <xdr:sp macro="" textlink="">
      <xdr:nvSpPr>
        <xdr:cNvPr id="586" name="フローチャート: 判断 585"/>
        <xdr:cNvSpPr/>
      </xdr:nvSpPr>
      <xdr:spPr>
        <a:xfrm>
          <a:off x="13652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13670</xdr:rowOff>
    </xdr:from>
    <xdr:ext cx="534377" cy="259045"/>
    <xdr:sp macro="" textlink="">
      <xdr:nvSpPr>
        <xdr:cNvPr id="587" name="テキスト ボックス 586"/>
        <xdr:cNvSpPr txBox="1"/>
      </xdr:nvSpPr>
      <xdr:spPr>
        <a:xfrm>
          <a:off x="13436111" y="92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122218</xdr:rowOff>
    </xdr:from>
    <xdr:to>
      <xdr:col>67</xdr:col>
      <xdr:colOff>101600</xdr:colOff>
      <xdr:row>56</xdr:row>
      <xdr:rowOff>52368</xdr:rowOff>
    </xdr:to>
    <xdr:sp macro="" textlink="">
      <xdr:nvSpPr>
        <xdr:cNvPr id="588" name="フローチャート: 判断 587"/>
        <xdr:cNvSpPr/>
      </xdr:nvSpPr>
      <xdr:spPr>
        <a:xfrm>
          <a:off x="12763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68895</xdr:rowOff>
    </xdr:from>
    <xdr:ext cx="534377" cy="259045"/>
    <xdr:sp macro="" textlink="">
      <xdr:nvSpPr>
        <xdr:cNvPr id="589" name="テキスト ボックス 588"/>
        <xdr:cNvSpPr txBox="1"/>
      </xdr:nvSpPr>
      <xdr:spPr>
        <a:xfrm>
          <a:off x="12547111" y="9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152984</xdr:rowOff>
    </xdr:from>
    <xdr:to>
      <xdr:col>85</xdr:col>
      <xdr:colOff>177800</xdr:colOff>
      <xdr:row>55</xdr:row>
      <xdr:rowOff>83134</xdr:rowOff>
    </xdr:to>
    <xdr:sp macro="" textlink="">
      <xdr:nvSpPr>
        <xdr:cNvPr id="595" name="楕円 594"/>
        <xdr:cNvSpPr/>
      </xdr:nvSpPr>
      <xdr:spPr>
        <a:xfrm>
          <a:off x="16268700" y="94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4411</xdr:rowOff>
    </xdr:from>
    <xdr:ext cx="534377" cy="259045"/>
    <xdr:sp macro="" textlink="">
      <xdr:nvSpPr>
        <xdr:cNvPr id="596" name="教育費該当値テキスト"/>
        <xdr:cNvSpPr txBox="1"/>
      </xdr:nvSpPr>
      <xdr:spPr>
        <a:xfrm>
          <a:off x="16370300" y="926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25940</xdr:rowOff>
    </xdr:from>
    <xdr:to>
      <xdr:col>81</xdr:col>
      <xdr:colOff>101600</xdr:colOff>
      <xdr:row>55</xdr:row>
      <xdr:rowOff>127540</xdr:rowOff>
    </xdr:to>
    <xdr:sp macro="" textlink="">
      <xdr:nvSpPr>
        <xdr:cNvPr id="597" name="楕円 596"/>
        <xdr:cNvSpPr/>
      </xdr:nvSpPr>
      <xdr:spPr>
        <a:xfrm>
          <a:off x="15430500" y="94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144067</xdr:rowOff>
    </xdr:from>
    <xdr:ext cx="534377" cy="259045"/>
    <xdr:sp macro="" textlink="">
      <xdr:nvSpPr>
        <xdr:cNvPr id="598" name="テキスト ボックス 597"/>
        <xdr:cNvSpPr txBox="1"/>
      </xdr:nvSpPr>
      <xdr:spPr>
        <a:xfrm>
          <a:off x="15214111" y="923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85337</xdr:rowOff>
    </xdr:from>
    <xdr:to>
      <xdr:col>76</xdr:col>
      <xdr:colOff>165100</xdr:colOff>
      <xdr:row>56</xdr:row>
      <xdr:rowOff>15487</xdr:rowOff>
    </xdr:to>
    <xdr:sp macro="" textlink="">
      <xdr:nvSpPr>
        <xdr:cNvPr id="599" name="楕円 598"/>
        <xdr:cNvSpPr/>
      </xdr:nvSpPr>
      <xdr:spPr>
        <a:xfrm>
          <a:off x="14541500" y="951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32014</xdr:rowOff>
    </xdr:from>
    <xdr:ext cx="534377" cy="259045"/>
    <xdr:sp macro="" textlink="">
      <xdr:nvSpPr>
        <xdr:cNvPr id="600" name="テキスト ボックス 599"/>
        <xdr:cNvSpPr txBox="1"/>
      </xdr:nvSpPr>
      <xdr:spPr>
        <a:xfrm>
          <a:off x="14325111" y="929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41637</xdr:rowOff>
    </xdr:from>
    <xdr:to>
      <xdr:col>72</xdr:col>
      <xdr:colOff>38100</xdr:colOff>
      <xdr:row>56</xdr:row>
      <xdr:rowOff>143237</xdr:rowOff>
    </xdr:to>
    <xdr:sp macro="" textlink="">
      <xdr:nvSpPr>
        <xdr:cNvPr id="601" name="楕円 600"/>
        <xdr:cNvSpPr/>
      </xdr:nvSpPr>
      <xdr:spPr>
        <a:xfrm>
          <a:off x="13652500" y="96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134364</xdr:rowOff>
    </xdr:from>
    <xdr:ext cx="534377" cy="259045"/>
    <xdr:sp macro="" textlink="">
      <xdr:nvSpPr>
        <xdr:cNvPr id="602" name="テキスト ボックス 601"/>
        <xdr:cNvSpPr txBox="1"/>
      </xdr:nvSpPr>
      <xdr:spPr>
        <a:xfrm>
          <a:off x="13436111" y="973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68840</xdr:rowOff>
    </xdr:from>
    <xdr:to>
      <xdr:col>67</xdr:col>
      <xdr:colOff>101600</xdr:colOff>
      <xdr:row>56</xdr:row>
      <xdr:rowOff>170440</xdr:rowOff>
    </xdr:to>
    <xdr:sp macro="" textlink="">
      <xdr:nvSpPr>
        <xdr:cNvPr id="603" name="楕円 602"/>
        <xdr:cNvSpPr/>
      </xdr:nvSpPr>
      <xdr:spPr>
        <a:xfrm>
          <a:off x="12763500" y="9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161567</xdr:rowOff>
    </xdr:from>
    <xdr:ext cx="534377" cy="259045"/>
    <xdr:sp macro="" textlink="">
      <xdr:nvSpPr>
        <xdr:cNvPr id="604" name="テキスト ボックス 603"/>
        <xdr:cNvSpPr txBox="1"/>
      </xdr:nvSpPr>
      <xdr:spPr>
        <a:xfrm>
          <a:off x="12547111" y="976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74320</xdr:rowOff>
    </xdr:from>
    <xdr:to>
      <xdr:col>85</xdr:col>
      <xdr:colOff>126364</xdr:colOff>
      <xdr:row>78</xdr:row>
      <xdr:rowOff>139700</xdr:rowOff>
    </xdr:to>
    <xdr:cxnSp macro="">
      <xdr:nvCxnSpPr>
        <xdr:cNvPr id="626" name="直線コネクタ 625"/>
        <xdr:cNvCxnSpPr/>
      </xdr:nvCxnSpPr>
      <xdr:spPr>
        <a:xfrm flipV="1">
          <a:off x="16317595" y="12418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20997</xdr:rowOff>
    </xdr:from>
    <xdr:ext cx="534377" cy="259045"/>
    <xdr:sp macro="" textlink="">
      <xdr:nvSpPr>
        <xdr:cNvPr id="629" name="災害復旧費最大値テキスト"/>
        <xdr:cNvSpPr txBox="1"/>
      </xdr:nvSpPr>
      <xdr:spPr>
        <a:xfrm>
          <a:off x="16370300" y="121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74320</xdr:rowOff>
    </xdr:from>
    <xdr:to>
      <xdr:col>86</xdr:col>
      <xdr:colOff>25400</xdr:colOff>
      <xdr:row>72</xdr:row>
      <xdr:rowOff>74320</xdr:rowOff>
    </xdr:to>
    <xdr:cxnSp macro="">
      <xdr:nvCxnSpPr>
        <xdr:cNvPr id="630" name="直線コネクタ 629"/>
        <xdr:cNvCxnSpPr/>
      </xdr:nvCxnSpPr>
      <xdr:spPr>
        <a:xfrm>
          <a:off x="16230600" y="1241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115514</xdr:rowOff>
    </xdr:from>
    <xdr:to>
      <xdr:col>85</xdr:col>
      <xdr:colOff>127000</xdr:colOff>
      <xdr:row>78</xdr:row>
      <xdr:rowOff>122281</xdr:rowOff>
    </xdr:to>
    <xdr:cxnSp macro="">
      <xdr:nvCxnSpPr>
        <xdr:cNvPr id="631" name="直線コネクタ 630"/>
        <xdr:cNvCxnSpPr/>
      </xdr:nvCxnSpPr>
      <xdr:spPr>
        <a:xfrm>
          <a:off x="15481300" y="13488614"/>
          <a:ext cx="8382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108805</xdr:rowOff>
    </xdr:from>
    <xdr:ext cx="469744" cy="259045"/>
    <xdr:sp macro="" textlink="">
      <xdr:nvSpPr>
        <xdr:cNvPr id="632" name="災害復旧費平均値テキスト"/>
        <xdr:cNvSpPr txBox="1"/>
      </xdr:nvSpPr>
      <xdr:spPr>
        <a:xfrm>
          <a:off x="16370300" y="13139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85928</xdr:rowOff>
    </xdr:from>
    <xdr:to>
      <xdr:col>85</xdr:col>
      <xdr:colOff>177800</xdr:colOff>
      <xdr:row>78</xdr:row>
      <xdr:rowOff>16078</xdr:rowOff>
    </xdr:to>
    <xdr:sp macro="" textlink="">
      <xdr:nvSpPr>
        <xdr:cNvPr id="633" name="フローチャート: 判断 632"/>
        <xdr:cNvSpPr/>
      </xdr:nvSpPr>
      <xdr:spPr>
        <a:xfrm>
          <a:off x="162687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112497</xdr:rowOff>
    </xdr:from>
    <xdr:to>
      <xdr:col>81</xdr:col>
      <xdr:colOff>50800</xdr:colOff>
      <xdr:row>78</xdr:row>
      <xdr:rowOff>115514</xdr:rowOff>
    </xdr:to>
    <xdr:cxnSp macro="">
      <xdr:nvCxnSpPr>
        <xdr:cNvPr id="634" name="直線コネクタ 633"/>
        <xdr:cNvCxnSpPr/>
      </xdr:nvCxnSpPr>
      <xdr:spPr>
        <a:xfrm>
          <a:off x="14592300" y="13485597"/>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158257</xdr:rowOff>
    </xdr:from>
    <xdr:to>
      <xdr:col>81</xdr:col>
      <xdr:colOff>101600</xdr:colOff>
      <xdr:row>78</xdr:row>
      <xdr:rowOff>88407</xdr:rowOff>
    </xdr:to>
    <xdr:sp macro="" textlink="">
      <xdr:nvSpPr>
        <xdr:cNvPr id="635" name="フローチャート: 判断 634"/>
        <xdr:cNvSpPr/>
      </xdr:nvSpPr>
      <xdr:spPr>
        <a:xfrm>
          <a:off x="15430500" y="1335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104934</xdr:rowOff>
    </xdr:from>
    <xdr:ext cx="469744" cy="259045"/>
    <xdr:sp macro="" textlink="">
      <xdr:nvSpPr>
        <xdr:cNvPr id="636" name="テキスト ボックス 635"/>
        <xdr:cNvSpPr txBox="1"/>
      </xdr:nvSpPr>
      <xdr:spPr>
        <a:xfrm>
          <a:off x="15246428" y="1313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112497</xdr:rowOff>
    </xdr:from>
    <xdr:to>
      <xdr:col>76</xdr:col>
      <xdr:colOff>114300</xdr:colOff>
      <xdr:row>78</xdr:row>
      <xdr:rowOff>130282</xdr:rowOff>
    </xdr:to>
    <xdr:cxnSp macro="">
      <xdr:nvCxnSpPr>
        <xdr:cNvPr id="637" name="直線コネクタ 636"/>
        <xdr:cNvCxnSpPr/>
      </xdr:nvCxnSpPr>
      <xdr:spPr>
        <a:xfrm flipV="1">
          <a:off x="13703300" y="13485597"/>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5279</xdr:rowOff>
    </xdr:from>
    <xdr:to>
      <xdr:col>76</xdr:col>
      <xdr:colOff>165100</xdr:colOff>
      <xdr:row>78</xdr:row>
      <xdr:rowOff>106879</xdr:rowOff>
    </xdr:to>
    <xdr:sp macro="" textlink="">
      <xdr:nvSpPr>
        <xdr:cNvPr id="638" name="フローチャート: 判断 637"/>
        <xdr:cNvSpPr/>
      </xdr:nvSpPr>
      <xdr:spPr>
        <a:xfrm>
          <a:off x="14541500" y="133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123406</xdr:rowOff>
    </xdr:from>
    <xdr:ext cx="469744" cy="259045"/>
    <xdr:sp macro="" textlink="">
      <xdr:nvSpPr>
        <xdr:cNvPr id="639" name="テキスト ボックス 638"/>
        <xdr:cNvSpPr txBox="1"/>
      </xdr:nvSpPr>
      <xdr:spPr>
        <a:xfrm>
          <a:off x="14357428" y="1315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125664</xdr:rowOff>
    </xdr:from>
    <xdr:to>
      <xdr:col>71</xdr:col>
      <xdr:colOff>177800</xdr:colOff>
      <xdr:row>78</xdr:row>
      <xdr:rowOff>130282</xdr:rowOff>
    </xdr:to>
    <xdr:cxnSp macro="">
      <xdr:nvCxnSpPr>
        <xdr:cNvPr id="640" name="直線コネクタ 639"/>
        <xdr:cNvCxnSpPr/>
      </xdr:nvCxnSpPr>
      <xdr:spPr>
        <a:xfrm>
          <a:off x="12814300" y="13498764"/>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139100</xdr:rowOff>
    </xdr:from>
    <xdr:to>
      <xdr:col>72</xdr:col>
      <xdr:colOff>38100</xdr:colOff>
      <xdr:row>78</xdr:row>
      <xdr:rowOff>69250</xdr:rowOff>
    </xdr:to>
    <xdr:sp macro="" textlink="">
      <xdr:nvSpPr>
        <xdr:cNvPr id="641" name="フローチャート: 判断 640"/>
        <xdr:cNvSpPr/>
      </xdr:nvSpPr>
      <xdr:spPr>
        <a:xfrm>
          <a:off x="13652500" y="1334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85777</xdr:rowOff>
    </xdr:from>
    <xdr:ext cx="469744" cy="259045"/>
    <xdr:sp macro="" textlink="">
      <xdr:nvSpPr>
        <xdr:cNvPr id="642" name="テキスト ボックス 641"/>
        <xdr:cNvSpPr txBox="1"/>
      </xdr:nvSpPr>
      <xdr:spPr>
        <a:xfrm>
          <a:off x="13468428" y="1311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53330</xdr:rowOff>
    </xdr:from>
    <xdr:to>
      <xdr:col>67</xdr:col>
      <xdr:colOff>101600</xdr:colOff>
      <xdr:row>78</xdr:row>
      <xdr:rowOff>154930</xdr:rowOff>
    </xdr:to>
    <xdr:sp macro="" textlink="">
      <xdr:nvSpPr>
        <xdr:cNvPr id="643" name="フローチャート: 判断 642"/>
        <xdr:cNvSpPr/>
      </xdr:nvSpPr>
      <xdr:spPr>
        <a:xfrm>
          <a:off x="12763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xdr:rowOff>
    </xdr:from>
    <xdr:ext cx="378565" cy="259045"/>
    <xdr:sp macro="" textlink="">
      <xdr:nvSpPr>
        <xdr:cNvPr id="644" name="テキスト ボックス 643"/>
        <xdr:cNvSpPr txBox="1"/>
      </xdr:nvSpPr>
      <xdr:spPr>
        <a:xfrm>
          <a:off x="12625017" y="1320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71481</xdr:rowOff>
    </xdr:from>
    <xdr:to>
      <xdr:col>85</xdr:col>
      <xdr:colOff>177800</xdr:colOff>
      <xdr:row>79</xdr:row>
      <xdr:rowOff>1631</xdr:rowOff>
    </xdr:to>
    <xdr:sp macro="" textlink="">
      <xdr:nvSpPr>
        <xdr:cNvPr id="650" name="楕円 649"/>
        <xdr:cNvSpPr/>
      </xdr:nvSpPr>
      <xdr:spPr>
        <a:xfrm>
          <a:off x="16268700" y="134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157858</xdr:rowOff>
    </xdr:from>
    <xdr:ext cx="378565" cy="259045"/>
    <xdr:sp macro="" textlink="">
      <xdr:nvSpPr>
        <xdr:cNvPr id="651" name="災害復旧費該当値テキスト"/>
        <xdr:cNvSpPr txBox="1"/>
      </xdr:nvSpPr>
      <xdr:spPr>
        <a:xfrm>
          <a:off x="16370300" y="13359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64714</xdr:rowOff>
    </xdr:from>
    <xdr:to>
      <xdr:col>81</xdr:col>
      <xdr:colOff>101600</xdr:colOff>
      <xdr:row>78</xdr:row>
      <xdr:rowOff>166314</xdr:rowOff>
    </xdr:to>
    <xdr:sp macro="" textlink="">
      <xdr:nvSpPr>
        <xdr:cNvPr id="652" name="楕円 651"/>
        <xdr:cNvSpPr/>
      </xdr:nvSpPr>
      <xdr:spPr>
        <a:xfrm>
          <a:off x="15430500" y="134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157441</xdr:rowOff>
    </xdr:from>
    <xdr:ext cx="378565" cy="259045"/>
    <xdr:sp macro="" textlink="">
      <xdr:nvSpPr>
        <xdr:cNvPr id="653" name="テキスト ボックス 652"/>
        <xdr:cNvSpPr txBox="1"/>
      </xdr:nvSpPr>
      <xdr:spPr>
        <a:xfrm>
          <a:off x="15292017" y="13530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61697</xdr:rowOff>
    </xdr:from>
    <xdr:to>
      <xdr:col>76</xdr:col>
      <xdr:colOff>165100</xdr:colOff>
      <xdr:row>78</xdr:row>
      <xdr:rowOff>163297</xdr:rowOff>
    </xdr:to>
    <xdr:sp macro="" textlink="">
      <xdr:nvSpPr>
        <xdr:cNvPr id="654" name="楕円 653"/>
        <xdr:cNvSpPr/>
      </xdr:nvSpPr>
      <xdr:spPr>
        <a:xfrm>
          <a:off x="14541500" y="134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154424</xdr:rowOff>
    </xdr:from>
    <xdr:ext cx="378565" cy="259045"/>
    <xdr:sp macro="" textlink="">
      <xdr:nvSpPr>
        <xdr:cNvPr id="655" name="テキスト ボックス 654"/>
        <xdr:cNvSpPr txBox="1"/>
      </xdr:nvSpPr>
      <xdr:spPr>
        <a:xfrm>
          <a:off x="14403017" y="1352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79482</xdr:rowOff>
    </xdr:from>
    <xdr:to>
      <xdr:col>72</xdr:col>
      <xdr:colOff>38100</xdr:colOff>
      <xdr:row>79</xdr:row>
      <xdr:rowOff>9632</xdr:rowOff>
    </xdr:to>
    <xdr:sp macro="" textlink="">
      <xdr:nvSpPr>
        <xdr:cNvPr id="656" name="楕円 655"/>
        <xdr:cNvSpPr/>
      </xdr:nvSpPr>
      <xdr:spPr>
        <a:xfrm>
          <a:off x="13652500" y="134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759</xdr:rowOff>
    </xdr:from>
    <xdr:ext cx="378565" cy="259045"/>
    <xdr:sp macro="" textlink="">
      <xdr:nvSpPr>
        <xdr:cNvPr id="657" name="テキスト ボックス 656"/>
        <xdr:cNvSpPr txBox="1"/>
      </xdr:nvSpPr>
      <xdr:spPr>
        <a:xfrm>
          <a:off x="13514017" y="13545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74864</xdr:rowOff>
    </xdr:from>
    <xdr:to>
      <xdr:col>67</xdr:col>
      <xdr:colOff>101600</xdr:colOff>
      <xdr:row>79</xdr:row>
      <xdr:rowOff>5014</xdr:rowOff>
    </xdr:to>
    <xdr:sp macro="" textlink="">
      <xdr:nvSpPr>
        <xdr:cNvPr id="658" name="楕円 657"/>
        <xdr:cNvSpPr/>
      </xdr:nvSpPr>
      <xdr:spPr>
        <a:xfrm>
          <a:off x="12763500" y="1344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167591</xdr:rowOff>
    </xdr:from>
    <xdr:ext cx="378565" cy="259045"/>
    <xdr:sp macro="" textlink="">
      <xdr:nvSpPr>
        <xdr:cNvPr id="659" name="テキスト ボックス 658"/>
        <xdr:cNvSpPr txBox="1"/>
      </xdr:nvSpPr>
      <xdr:spPr>
        <a:xfrm>
          <a:off x="12625017" y="13540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2" name="テキスト ボックス 671"/>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87140</xdr:rowOff>
    </xdr:from>
    <xdr:to>
      <xdr:col>85</xdr:col>
      <xdr:colOff>126364</xdr:colOff>
      <xdr:row>99</xdr:row>
      <xdr:rowOff>25667</xdr:rowOff>
    </xdr:to>
    <xdr:cxnSp macro="">
      <xdr:nvCxnSpPr>
        <xdr:cNvPr id="684" name="直線コネクタ 683"/>
        <xdr:cNvCxnSpPr/>
      </xdr:nvCxnSpPr>
      <xdr:spPr>
        <a:xfrm flipV="1">
          <a:off x="16317595" y="15689090"/>
          <a:ext cx="1269" cy="131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29494</xdr:rowOff>
    </xdr:from>
    <xdr:ext cx="534377" cy="259045"/>
    <xdr:sp macro="" textlink="">
      <xdr:nvSpPr>
        <xdr:cNvPr id="685" name="公債費最小値テキスト"/>
        <xdr:cNvSpPr txBox="1"/>
      </xdr:nvSpPr>
      <xdr:spPr>
        <a:xfrm>
          <a:off x="16370300"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25667</xdr:rowOff>
    </xdr:from>
    <xdr:to>
      <xdr:col>86</xdr:col>
      <xdr:colOff>25400</xdr:colOff>
      <xdr:row>99</xdr:row>
      <xdr:rowOff>25667</xdr:rowOff>
    </xdr:to>
    <xdr:cxnSp macro="">
      <xdr:nvCxnSpPr>
        <xdr:cNvPr id="686" name="直線コネクタ 685"/>
        <xdr:cNvCxnSpPr/>
      </xdr:nvCxnSpPr>
      <xdr:spPr>
        <a:xfrm>
          <a:off x="16230600" y="1699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33817</xdr:rowOff>
    </xdr:from>
    <xdr:ext cx="534377" cy="259045"/>
    <xdr:sp macro="" textlink="">
      <xdr:nvSpPr>
        <xdr:cNvPr id="687" name="公債費最大値テキスト"/>
        <xdr:cNvSpPr txBox="1"/>
      </xdr:nvSpPr>
      <xdr:spPr>
        <a:xfrm>
          <a:off x="16370300" y="154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87140</xdr:rowOff>
    </xdr:from>
    <xdr:to>
      <xdr:col>86</xdr:col>
      <xdr:colOff>25400</xdr:colOff>
      <xdr:row>91</xdr:row>
      <xdr:rowOff>87140</xdr:rowOff>
    </xdr:to>
    <xdr:cxnSp macro="">
      <xdr:nvCxnSpPr>
        <xdr:cNvPr id="688" name="直線コネクタ 687"/>
        <xdr:cNvCxnSpPr/>
      </xdr:nvCxnSpPr>
      <xdr:spPr>
        <a:xfrm>
          <a:off x="16230600" y="15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56756</xdr:rowOff>
    </xdr:from>
    <xdr:to>
      <xdr:col>85</xdr:col>
      <xdr:colOff>127000</xdr:colOff>
      <xdr:row>93</xdr:row>
      <xdr:rowOff>77006</xdr:rowOff>
    </xdr:to>
    <xdr:cxnSp macro="">
      <xdr:nvCxnSpPr>
        <xdr:cNvPr id="689" name="直線コネクタ 688"/>
        <xdr:cNvCxnSpPr/>
      </xdr:nvCxnSpPr>
      <xdr:spPr>
        <a:xfrm>
          <a:off x="15481300" y="16001606"/>
          <a:ext cx="8382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166349</xdr:rowOff>
    </xdr:from>
    <xdr:ext cx="534377" cy="259045"/>
    <xdr:sp macro="" textlink="">
      <xdr:nvSpPr>
        <xdr:cNvPr id="690" name="公債費平均値テキスト"/>
        <xdr:cNvSpPr txBox="1"/>
      </xdr:nvSpPr>
      <xdr:spPr>
        <a:xfrm>
          <a:off x="16370300" y="16454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16472</xdr:rowOff>
    </xdr:from>
    <xdr:to>
      <xdr:col>85</xdr:col>
      <xdr:colOff>177800</xdr:colOff>
      <xdr:row>96</xdr:row>
      <xdr:rowOff>118072</xdr:rowOff>
    </xdr:to>
    <xdr:sp macro="" textlink="">
      <xdr:nvSpPr>
        <xdr:cNvPr id="691" name="フローチャート: 判断 690"/>
        <xdr:cNvSpPr/>
      </xdr:nvSpPr>
      <xdr:spPr>
        <a:xfrm>
          <a:off x="162687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56756</xdr:rowOff>
    </xdr:from>
    <xdr:to>
      <xdr:col>81</xdr:col>
      <xdr:colOff>50800</xdr:colOff>
      <xdr:row>93</xdr:row>
      <xdr:rowOff>77082</xdr:rowOff>
    </xdr:to>
    <xdr:cxnSp macro="">
      <xdr:nvCxnSpPr>
        <xdr:cNvPr id="692" name="直線コネクタ 691"/>
        <xdr:cNvCxnSpPr/>
      </xdr:nvCxnSpPr>
      <xdr:spPr>
        <a:xfrm flipV="1">
          <a:off x="14592300" y="16001606"/>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171138</xdr:rowOff>
    </xdr:from>
    <xdr:to>
      <xdr:col>81</xdr:col>
      <xdr:colOff>101600</xdr:colOff>
      <xdr:row>96</xdr:row>
      <xdr:rowOff>101288</xdr:rowOff>
    </xdr:to>
    <xdr:sp macro="" textlink="">
      <xdr:nvSpPr>
        <xdr:cNvPr id="693" name="フローチャート: 判断 692"/>
        <xdr:cNvSpPr/>
      </xdr:nvSpPr>
      <xdr:spPr>
        <a:xfrm>
          <a:off x="15430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92415</xdr:rowOff>
    </xdr:from>
    <xdr:ext cx="534377" cy="259045"/>
    <xdr:sp macro="" textlink="">
      <xdr:nvSpPr>
        <xdr:cNvPr id="694" name="テキスト ボックス 693"/>
        <xdr:cNvSpPr txBox="1"/>
      </xdr:nvSpPr>
      <xdr:spPr>
        <a:xfrm>
          <a:off x="15214111" y="1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77082</xdr:rowOff>
    </xdr:from>
    <xdr:to>
      <xdr:col>76</xdr:col>
      <xdr:colOff>114300</xdr:colOff>
      <xdr:row>93</xdr:row>
      <xdr:rowOff>91008</xdr:rowOff>
    </xdr:to>
    <xdr:cxnSp macro="">
      <xdr:nvCxnSpPr>
        <xdr:cNvPr id="695" name="直線コネクタ 694"/>
        <xdr:cNvCxnSpPr/>
      </xdr:nvCxnSpPr>
      <xdr:spPr>
        <a:xfrm flipV="1">
          <a:off x="13703300" y="16021932"/>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20796</xdr:rowOff>
    </xdr:from>
    <xdr:to>
      <xdr:col>76</xdr:col>
      <xdr:colOff>165100</xdr:colOff>
      <xdr:row>96</xdr:row>
      <xdr:rowOff>122396</xdr:rowOff>
    </xdr:to>
    <xdr:sp macro="" textlink="">
      <xdr:nvSpPr>
        <xdr:cNvPr id="696" name="フローチャート: 判断 695"/>
        <xdr:cNvSpPr/>
      </xdr:nvSpPr>
      <xdr:spPr>
        <a:xfrm>
          <a:off x="14541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113523</xdr:rowOff>
    </xdr:from>
    <xdr:ext cx="534377" cy="259045"/>
    <xdr:sp macro="" textlink="">
      <xdr:nvSpPr>
        <xdr:cNvPr id="697" name="テキスト ボックス 696"/>
        <xdr:cNvSpPr txBox="1"/>
      </xdr:nvSpPr>
      <xdr:spPr>
        <a:xfrm>
          <a:off x="14325111" y="165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86913</xdr:rowOff>
    </xdr:from>
    <xdr:to>
      <xdr:col>71</xdr:col>
      <xdr:colOff>177800</xdr:colOff>
      <xdr:row>93</xdr:row>
      <xdr:rowOff>91008</xdr:rowOff>
    </xdr:to>
    <xdr:cxnSp macro="">
      <xdr:nvCxnSpPr>
        <xdr:cNvPr id="698" name="直線コネクタ 697"/>
        <xdr:cNvCxnSpPr/>
      </xdr:nvCxnSpPr>
      <xdr:spPr>
        <a:xfrm>
          <a:off x="12814300" y="16031763"/>
          <a:ext cx="889000" cy="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23825</xdr:rowOff>
    </xdr:from>
    <xdr:to>
      <xdr:col>72</xdr:col>
      <xdr:colOff>38100</xdr:colOff>
      <xdr:row>96</xdr:row>
      <xdr:rowOff>125425</xdr:rowOff>
    </xdr:to>
    <xdr:sp macro="" textlink="">
      <xdr:nvSpPr>
        <xdr:cNvPr id="699" name="フローチャート: 判断 698"/>
        <xdr:cNvSpPr/>
      </xdr:nvSpPr>
      <xdr:spPr>
        <a:xfrm>
          <a:off x="13652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116552</xdr:rowOff>
    </xdr:from>
    <xdr:ext cx="534377" cy="259045"/>
    <xdr:sp macro="" textlink="">
      <xdr:nvSpPr>
        <xdr:cNvPr id="700" name="テキスト ボックス 699"/>
        <xdr:cNvSpPr txBox="1"/>
      </xdr:nvSpPr>
      <xdr:spPr>
        <a:xfrm>
          <a:off x="13436111" y="165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137382</xdr:rowOff>
    </xdr:from>
    <xdr:to>
      <xdr:col>67</xdr:col>
      <xdr:colOff>101600</xdr:colOff>
      <xdr:row>97</xdr:row>
      <xdr:rowOff>67532</xdr:rowOff>
    </xdr:to>
    <xdr:sp macro="" textlink="">
      <xdr:nvSpPr>
        <xdr:cNvPr id="701" name="フローチャート: 判断 700"/>
        <xdr:cNvSpPr/>
      </xdr:nvSpPr>
      <xdr:spPr>
        <a:xfrm>
          <a:off x="12763500" y="1659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58659</xdr:rowOff>
    </xdr:from>
    <xdr:ext cx="534377" cy="259045"/>
    <xdr:sp macro="" textlink="">
      <xdr:nvSpPr>
        <xdr:cNvPr id="702" name="テキスト ボックス 701"/>
        <xdr:cNvSpPr txBox="1"/>
      </xdr:nvSpPr>
      <xdr:spPr>
        <a:xfrm>
          <a:off x="12547111" y="166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26206</xdr:rowOff>
    </xdr:from>
    <xdr:to>
      <xdr:col>85</xdr:col>
      <xdr:colOff>177800</xdr:colOff>
      <xdr:row>93</xdr:row>
      <xdr:rowOff>127806</xdr:rowOff>
    </xdr:to>
    <xdr:sp macro="" textlink="">
      <xdr:nvSpPr>
        <xdr:cNvPr id="708" name="楕円 707"/>
        <xdr:cNvSpPr/>
      </xdr:nvSpPr>
      <xdr:spPr>
        <a:xfrm>
          <a:off x="16268700" y="159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49083</xdr:rowOff>
    </xdr:from>
    <xdr:ext cx="534377" cy="259045"/>
    <xdr:sp macro="" textlink="">
      <xdr:nvSpPr>
        <xdr:cNvPr id="709" name="公債費該当値テキスト"/>
        <xdr:cNvSpPr txBox="1"/>
      </xdr:nvSpPr>
      <xdr:spPr>
        <a:xfrm>
          <a:off x="16370300" y="1582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5956</xdr:rowOff>
    </xdr:from>
    <xdr:to>
      <xdr:col>81</xdr:col>
      <xdr:colOff>101600</xdr:colOff>
      <xdr:row>93</xdr:row>
      <xdr:rowOff>107556</xdr:rowOff>
    </xdr:to>
    <xdr:sp macro="" textlink="">
      <xdr:nvSpPr>
        <xdr:cNvPr id="710" name="楕円 709"/>
        <xdr:cNvSpPr/>
      </xdr:nvSpPr>
      <xdr:spPr>
        <a:xfrm>
          <a:off x="15430500" y="159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124083</xdr:rowOff>
    </xdr:from>
    <xdr:ext cx="534377" cy="259045"/>
    <xdr:sp macro="" textlink="">
      <xdr:nvSpPr>
        <xdr:cNvPr id="711" name="テキスト ボックス 710"/>
        <xdr:cNvSpPr txBox="1"/>
      </xdr:nvSpPr>
      <xdr:spPr>
        <a:xfrm>
          <a:off x="15214111" y="157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26282</xdr:rowOff>
    </xdr:from>
    <xdr:to>
      <xdr:col>76</xdr:col>
      <xdr:colOff>165100</xdr:colOff>
      <xdr:row>93</xdr:row>
      <xdr:rowOff>127882</xdr:rowOff>
    </xdr:to>
    <xdr:sp macro="" textlink="">
      <xdr:nvSpPr>
        <xdr:cNvPr id="712" name="楕円 711"/>
        <xdr:cNvSpPr/>
      </xdr:nvSpPr>
      <xdr:spPr>
        <a:xfrm>
          <a:off x="14541500" y="1597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144409</xdr:rowOff>
    </xdr:from>
    <xdr:ext cx="534377" cy="259045"/>
    <xdr:sp macro="" textlink="">
      <xdr:nvSpPr>
        <xdr:cNvPr id="713" name="テキスト ボックス 712"/>
        <xdr:cNvSpPr txBox="1"/>
      </xdr:nvSpPr>
      <xdr:spPr>
        <a:xfrm>
          <a:off x="14325111" y="157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40208</xdr:rowOff>
    </xdr:from>
    <xdr:to>
      <xdr:col>72</xdr:col>
      <xdr:colOff>38100</xdr:colOff>
      <xdr:row>93</xdr:row>
      <xdr:rowOff>141808</xdr:rowOff>
    </xdr:to>
    <xdr:sp macro="" textlink="">
      <xdr:nvSpPr>
        <xdr:cNvPr id="714" name="楕円 713"/>
        <xdr:cNvSpPr/>
      </xdr:nvSpPr>
      <xdr:spPr>
        <a:xfrm>
          <a:off x="13652500" y="1598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158335</xdr:rowOff>
    </xdr:from>
    <xdr:ext cx="534377" cy="259045"/>
    <xdr:sp macro="" textlink="">
      <xdr:nvSpPr>
        <xdr:cNvPr id="715" name="テキスト ボックス 714"/>
        <xdr:cNvSpPr txBox="1"/>
      </xdr:nvSpPr>
      <xdr:spPr>
        <a:xfrm>
          <a:off x="13436111" y="1576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36113</xdr:rowOff>
    </xdr:from>
    <xdr:to>
      <xdr:col>67</xdr:col>
      <xdr:colOff>101600</xdr:colOff>
      <xdr:row>93</xdr:row>
      <xdr:rowOff>137713</xdr:rowOff>
    </xdr:to>
    <xdr:sp macro="" textlink="">
      <xdr:nvSpPr>
        <xdr:cNvPr id="716" name="楕円 715"/>
        <xdr:cNvSpPr/>
      </xdr:nvSpPr>
      <xdr:spPr>
        <a:xfrm>
          <a:off x="12763500" y="159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154240</xdr:rowOff>
    </xdr:from>
    <xdr:ext cx="534377" cy="259045"/>
    <xdr:sp macro="" textlink="">
      <xdr:nvSpPr>
        <xdr:cNvPr id="717" name="テキスト ボックス 716"/>
        <xdr:cNvSpPr txBox="1"/>
      </xdr:nvSpPr>
      <xdr:spPr>
        <a:xfrm>
          <a:off x="12547111" y="1575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112268</xdr:rowOff>
    </xdr:from>
    <xdr:to>
      <xdr:col>116</xdr:col>
      <xdr:colOff>62864</xdr:colOff>
      <xdr:row>39</xdr:row>
      <xdr:rowOff>98878</xdr:rowOff>
    </xdr:to>
    <xdr:cxnSp macro="">
      <xdr:nvCxnSpPr>
        <xdr:cNvPr id="743" name="直線コネクタ 742"/>
        <xdr:cNvCxnSpPr/>
      </xdr:nvCxnSpPr>
      <xdr:spPr>
        <a:xfrm flipV="1">
          <a:off x="22159595" y="5255768"/>
          <a:ext cx="1269" cy="152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58945</xdr:rowOff>
    </xdr:from>
    <xdr:ext cx="469744" cy="259045"/>
    <xdr:sp macro="" textlink="">
      <xdr:nvSpPr>
        <xdr:cNvPr id="746" name="諸支出金最大値テキスト"/>
        <xdr:cNvSpPr txBox="1"/>
      </xdr:nvSpPr>
      <xdr:spPr>
        <a:xfrm>
          <a:off x="22212300" y="50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112268</xdr:rowOff>
    </xdr:from>
    <xdr:to>
      <xdr:col>116</xdr:col>
      <xdr:colOff>152400</xdr:colOff>
      <xdr:row>30</xdr:row>
      <xdr:rowOff>112268</xdr:rowOff>
    </xdr:to>
    <xdr:cxnSp macro="">
      <xdr:nvCxnSpPr>
        <xdr:cNvPr id="747" name="直線コネクタ 746"/>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102798</xdr:rowOff>
    </xdr:from>
    <xdr:to>
      <xdr:col>116</xdr:col>
      <xdr:colOff>63500</xdr:colOff>
      <xdr:row>36</xdr:row>
      <xdr:rowOff>171051</xdr:rowOff>
    </xdr:to>
    <xdr:cxnSp macro="">
      <xdr:nvCxnSpPr>
        <xdr:cNvPr id="748" name="直線コネクタ 747"/>
        <xdr:cNvCxnSpPr/>
      </xdr:nvCxnSpPr>
      <xdr:spPr>
        <a:xfrm flipV="1">
          <a:off x="21323300" y="5760648"/>
          <a:ext cx="838200" cy="58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71246</xdr:rowOff>
    </xdr:from>
    <xdr:ext cx="378565" cy="259045"/>
    <xdr:sp macro="" textlink="">
      <xdr:nvSpPr>
        <xdr:cNvPr id="749" name="諸支出金平均値テキスト"/>
        <xdr:cNvSpPr txBox="1"/>
      </xdr:nvSpPr>
      <xdr:spPr>
        <a:xfrm>
          <a:off x="22212300" y="65863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92819</xdr:rowOff>
    </xdr:from>
    <xdr:to>
      <xdr:col>116</xdr:col>
      <xdr:colOff>114300</xdr:colOff>
      <xdr:row>39</xdr:row>
      <xdr:rowOff>22969</xdr:rowOff>
    </xdr:to>
    <xdr:sp macro="" textlink="">
      <xdr:nvSpPr>
        <xdr:cNvPr id="750" name="フローチャート: 判断 749"/>
        <xdr:cNvSpPr/>
      </xdr:nvSpPr>
      <xdr:spPr>
        <a:xfrm>
          <a:off x="221107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171051</xdr:rowOff>
    </xdr:from>
    <xdr:to>
      <xdr:col>111</xdr:col>
      <xdr:colOff>177800</xdr:colOff>
      <xdr:row>37</xdr:row>
      <xdr:rowOff>9725</xdr:rowOff>
    </xdr:to>
    <xdr:cxnSp macro="">
      <xdr:nvCxnSpPr>
        <xdr:cNvPr id="751" name="直線コネクタ 750"/>
        <xdr:cNvCxnSpPr/>
      </xdr:nvCxnSpPr>
      <xdr:spPr>
        <a:xfrm flipV="1">
          <a:off x="20434300" y="6343251"/>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17707</xdr:rowOff>
    </xdr:from>
    <xdr:to>
      <xdr:col>112</xdr:col>
      <xdr:colOff>38100</xdr:colOff>
      <xdr:row>39</xdr:row>
      <xdr:rowOff>119307</xdr:rowOff>
    </xdr:to>
    <xdr:sp macro="" textlink="">
      <xdr:nvSpPr>
        <xdr:cNvPr id="752" name="フローチャート: 判断 751"/>
        <xdr:cNvSpPr/>
      </xdr:nvSpPr>
      <xdr:spPr>
        <a:xfrm>
          <a:off x="21272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110434</xdr:rowOff>
    </xdr:from>
    <xdr:ext cx="313932" cy="259045"/>
    <xdr:sp macro="" textlink="">
      <xdr:nvSpPr>
        <xdr:cNvPr id="753" name="テキスト ボックス 752"/>
        <xdr:cNvSpPr txBox="1"/>
      </xdr:nvSpPr>
      <xdr:spPr>
        <a:xfrm>
          <a:off x="21166333" y="6796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9725</xdr:rowOff>
    </xdr:from>
    <xdr:to>
      <xdr:col>107</xdr:col>
      <xdr:colOff>50800</xdr:colOff>
      <xdr:row>38</xdr:row>
      <xdr:rowOff>39769</xdr:rowOff>
    </xdr:to>
    <xdr:cxnSp macro="">
      <xdr:nvCxnSpPr>
        <xdr:cNvPr id="754" name="直線コネクタ 753"/>
        <xdr:cNvCxnSpPr/>
      </xdr:nvCxnSpPr>
      <xdr:spPr>
        <a:xfrm flipV="1">
          <a:off x="19545300" y="6353375"/>
          <a:ext cx="889000" cy="20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13788</xdr:rowOff>
    </xdr:from>
    <xdr:to>
      <xdr:col>107</xdr:col>
      <xdr:colOff>101600</xdr:colOff>
      <xdr:row>39</xdr:row>
      <xdr:rowOff>115388</xdr:rowOff>
    </xdr:to>
    <xdr:sp macro="" textlink="">
      <xdr:nvSpPr>
        <xdr:cNvPr id="755" name="フローチャート: 判断 754"/>
        <xdr:cNvSpPr/>
      </xdr:nvSpPr>
      <xdr:spPr>
        <a:xfrm>
          <a:off x="2038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106515</xdr:rowOff>
    </xdr:from>
    <xdr:ext cx="378565" cy="259045"/>
    <xdr:sp macro="" textlink="">
      <xdr:nvSpPr>
        <xdr:cNvPr id="756" name="テキスト ボックス 755"/>
        <xdr:cNvSpPr txBox="1"/>
      </xdr:nvSpPr>
      <xdr:spPr>
        <a:xfrm>
          <a:off x="20245017" y="679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109655</xdr:rowOff>
    </xdr:from>
    <xdr:to>
      <xdr:col>102</xdr:col>
      <xdr:colOff>114300</xdr:colOff>
      <xdr:row>38</xdr:row>
      <xdr:rowOff>39769</xdr:rowOff>
    </xdr:to>
    <xdr:cxnSp macro="">
      <xdr:nvCxnSpPr>
        <xdr:cNvPr id="757" name="直線コネクタ 756"/>
        <xdr:cNvCxnSpPr/>
      </xdr:nvCxnSpPr>
      <xdr:spPr>
        <a:xfrm>
          <a:off x="18656300" y="6453305"/>
          <a:ext cx="8890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26198</xdr:rowOff>
    </xdr:from>
    <xdr:to>
      <xdr:col>102</xdr:col>
      <xdr:colOff>165100</xdr:colOff>
      <xdr:row>39</xdr:row>
      <xdr:rowOff>127798</xdr:rowOff>
    </xdr:to>
    <xdr:sp macro="" textlink="">
      <xdr:nvSpPr>
        <xdr:cNvPr id="758" name="フローチャート: 判断 757"/>
        <xdr:cNvSpPr/>
      </xdr:nvSpPr>
      <xdr:spPr>
        <a:xfrm>
          <a:off x="19494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118925</xdr:rowOff>
    </xdr:from>
    <xdr:ext cx="313932" cy="259045"/>
    <xdr:sp macro="" textlink="">
      <xdr:nvSpPr>
        <xdr:cNvPr id="759" name="テキスト ボックス 758"/>
        <xdr:cNvSpPr txBox="1"/>
      </xdr:nvSpPr>
      <xdr:spPr>
        <a:xfrm>
          <a:off x="19388333" y="6805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170869</xdr:rowOff>
    </xdr:from>
    <xdr:to>
      <xdr:col>98</xdr:col>
      <xdr:colOff>38100</xdr:colOff>
      <xdr:row>39</xdr:row>
      <xdr:rowOff>101019</xdr:rowOff>
    </xdr:to>
    <xdr:sp macro="" textlink="">
      <xdr:nvSpPr>
        <xdr:cNvPr id="760" name="フローチャート: 判断 759"/>
        <xdr:cNvSpPr/>
      </xdr:nvSpPr>
      <xdr:spPr>
        <a:xfrm>
          <a:off x="18605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92146</xdr:rowOff>
    </xdr:from>
    <xdr:ext cx="378565" cy="259045"/>
    <xdr:sp macro="" textlink="">
      <xdr:nvSpPr>
        <xdr:cNvPr id="761" name="テキスト ボックス 760"/>
        <xdr:cNvSpPr txBox="1"/>
      </xdr:nvSpPr>
      <xdr:spPr>
        <a:xfrm>
          <a:off x="18467017" y="677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51998</xdr:rowOff>
    </xdr:from>
    <xdr:to>
      <xdr:col>116</xdr:col>
      <xdr:colOff>114300</xdr:colOff>
      <xdr:row>33</xdr:row>
      <xdr:rowOff>153598</xdr:rowOff>
    </xdr:to>
    <xdr:sp macro="" textlink="">
      <xdr:nvSpPr>
        <xdr:cNvPr id="767" name="楕円 766"/>
        <xdr:cNvSpPr/>
      </xdr:nvSpPr>
      <xdr:spPr>
        <a:xfrm>
          <a:off x="22110700" y="57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74875</xdr:rowOff>
    </xdr:from>
    <xdr:ext cx="469744" cy="259045"/>
    <xdr:sp macro="" textlink="">
      <xdr:nvSpPr>
        <xdr:cNvPr id="768" name="諸支出金該当値テキスト"/>
        <xdr:cNvSpPr txBox="1"/>
      </xdr:nvSpPr>
      <xdr:spPr>
        <a:xfrm>
          <a:off x="22212300" y="556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120251</xdr:rowOff>
    </xdr:from>
    <xdr:to>
      <xdr:col>112</xdr:col>
      <xdr:colOff>38100</xdr:colOff>
      <xdr:row>37</xdr:row>
      <xdr:rowOff>50401</xdr:rowOff>
    </xdr:to>
    <xdr:sp macro="" textlink="">
      <xdr:nvSpPr>
        <xdr:cNvPr id="769" name="楕円 768"/>
        <xdr:cNvSpPr/>
      </xdr:nvSpPr>
      <xdr:spPr>
        <a:xfrm>
          <a:off x="21272500" y="629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66928</xdr:rowOff>
    </xdr:from>
    <xdr:ext cx="469744" cy="259045"/>
    <xdr:sp macro="" textlink="">
      <xdr:nvSpPr>
        <xdr:cNvPr id="770" name="テキスト ボックス 769"/>
        <xdr:cNvSpPr txBox="1"/>
      </xdr:nvSpPr>
      <xdr:spPr>
        <a:xfrm>
          <a:off x="21088428" y="606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130375</xdr:rowOff>
    </xdr:from>
    <xdr:to>
      <xdr:col>107</xdr:col>
      <xdr:colOff>101600</xdr:colOff>
      <xdr:row>37</xdr:row>
      <xdr:rowOff>60525</xdr:rowOff>
    </xdr:to>
    <xdr:sp macro="" textlink="">
      <xdr:nvSpPr>
        <xdr:cNvPr id="771" name="楕円 770"/>
        <xdr:cNvSpPr/>
      </xdr:nvSpPr>
      <xdr:spPr>
        <a:xfrm>
          <a:off x="20383500" y="630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77052</xdr:rowOff>
    </xdr:from>
    <xdr:ext cx="469744" cy="259045"/>
    <xdr:sp macro="" textlink="">
      <xdr:nvSpPr>
        <xdr:cNvPr id="772" name="テキスト ボックス 771"/>
        <xdr:cNvSpPr txBox="1"/>
      </xdr:nvSpPr>
      <xdr:spPr>
        <a:xfrm>
          <a:off x="20199428" y="607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160419</xdr:rowOff>
    </xdr:from>
    <xdr:to>
      <xdr:col>102</xdr:col>
      <xdr:colOff>165100</xdr:colOff>
      <xdr:row>38</xdr:row>
      <xdr:rowOff>90569</xdr:rowOff>
    </xdr:to>
    <xdr:sp macro="" textlink="">
      <xdr:nvSpPr>
        <xdr:cNvPr id="773" name="楕円 772"/>
        <xdr:cNvSpPr/>
      </xdr:nvSpPr>
      <xdr:spPr>
        <a:xfrm>
          <a:off x="19494500" y="65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107096</xdr:rowOff>
    </xdr:from>
    <xdr:ext cx="378565" cy="259045"/>
    <xdr:sp macro="" textlink="">
      <xdr:nvSpPr>
        <xdr:cNvPr id="774" name="テキスト ボックス 773"/>
        <xdr:cNvSpPr txBox="1"/>
      </xdr:nvSpPr>
      <xdr:spPr>
        <a:xfrm>
          <a:off x="19356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58855</xdr:rowOff>
    </xdr:from>
    <xdr:to>
      <xdr:col>98</xdr:col>
      <xdr:colOff>38100</xdr:colOff>
      <xdr:row>37</xdr:row>
      <xdr:rowOff>160455</xdr:rowOff>
    </xdr:to>
    <xdr:sp macro="" textlink="">
      <xdr:nvSpPr>
        <xdr:cNvPr id="775" name="楕円 774"/>
        <xdr:cNvSpPr/>
      </xdr:nvSpPr>
      <xdr:spPr>
        <a:xfrm>
          <a:off x="18605500" y="640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5532</xdr:rowOff>
    </xdr:from>
    <xdr:ext cx="469744" cy="259045"/>
    <xdr:sp macro="" textlink="">
      <xdr:nvSpPr>
        <xdr:cNvPr id="776" name="テキスト ボックス 775"/>
        <xdr:cNvSpPr txBox="1"/>
      </xdr:nvSpPr>
      <xdr:spPr>
        <a:xfrm>
          <a:off x="18421428" y="617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コミュニティ防災センター整備による経費の増、基金の積立の増により大幅に増加している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土木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再開発事業等の本格化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により大幅に増加している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・公債費は、合併特例債を活用した大型事業にかかる償還の本格化等により、コストが多くなっている。また、今後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再開発事業等の大型事業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の借入、償還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が控えていることから、一時的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公債費の増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見込まれる。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・諸支出金は、定期航路事業特別会計への繰出しの増により増加している。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年度の合併以降、平成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年度以降の普通交付税の減少を見据え、財政調整基金への積立を行ってきた。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令和元年度</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の実質単年度収支は、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財政調整基金の積立が増となったこと、</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単年度収支が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+398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百万円となったこと等により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ぶりにプラスと</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なった。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行財政改革推進計画に基づき、基金取崩額の削減や経常経費の削減、繰上償還等を行い、引き続き実質単年度収支の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黒字を目指していく</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合併後の連結実質赤字はない。</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今後も行財政改革推進計画に基づき、健全な財政運営を図っていく。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56648886</v>
      </c>
      <c r="BO4" s="393"/>
      <c r="BP4" s="393"/>
      <c r="BQ4" s="393"/>
      <c r="BR4" s="393"/>
      <c r="BS4" s="393"/>
      <c r="BT4" s="393"/>
      <c r="BU4" s="394"/>
      <c r="BV4" s="392">
        <v>53783672</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5.0999999999999996</v>
      </c>
      <c r="CU4" s="399"/>
      <c r="CV4" s="399"/>
      <c r="CW4" s="399"/>
      <c r="CX4" s="399"/>
      <c r="CY4" s="399"/>
      <c r="CZ4" s="399"/>
      <c r="DA4" s="400"/>
      <c r="DB4" s="398">
        <v>3.7</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55128173</v>
      </c>
      <c r="BO5" s="430"/>
      <c r="BP5" s="430"/>
      <c r="BQ5" s="430"/>
      <c r="BR5" s="430"/>
      <c r="BS5" s="430"/>
      <c r="BT5" s="430"/>
      <c r="BU5" s="431"/>
      <c r="BV5" s="429">
        <v>52579622</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97</v>
      </c>
      <c r="CU5" s="427"/>
      <c r="CV5" s="427"/>
      <c r="CW5" s="427"/>
      <c r="CX5" s="427"/>
      <c r="CY5" s="427"/>
      <c r="CZ5" s="427"/>
      <c r="DA5" s="428"/>
      <c r="DB5" s="426">
        <v>95.8</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1520713</v>
      </c>
      <c r="BO6" s="430"/>
      <c r="BP6" s="430"/>
      <c r="BQ6" s="430"/>
      <c r="BR6" s="430"/>
      <c r="BS6" s="430"/>
      <c r="BT6" s="430"/>
      <c r="BU6" s="431"/>
      <c r="BV6" s="429">
        <v>1204050</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101</v>
      </c>
      <c r="CU6" s="467"/>
      <c r="CV6" s="467"/>
      <c r="CW6" s="467"/>
      <c r="CX6" s="467"/>
      <c r="CY6" s="467"/>
      <c r="CZ6" s="467"/>
      <c r="DA6" s="468"/>
      <c r="DB6" s="466">
        <v>101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102</v>
      </c>
      <c r="AV7" s="462"/>
      <c r="AW7" s="462"/>
      <c r="AX7" s="462"/>
      <c r="AY7" s="463" t="s">
        <v>106</v>
      </c>
      <c r="AZ7" s="464"/>
      <c r="BA7" s="464"/>
      <c r="BB7" s="464"/>
      <c r="BC7" s="464"/>
      <c r="BD7" s="464"/>
      <c r="BE7" s="464"/>
      <c r="BF7" s="464"/>
      <c r="BG7" s="464"/>
      <c r="BH7" s="464"/>
      <c r="BI7" s="464"/>
      <c r="BJ7" s="464"/>
      <c r="BK7" s="464"/>
      <c r="BL7" s="464"/>
      <c r="BM7" s="465"/>
      <c r="BN7" s="429">
        <v>35982</v>
      </c>
      <c r="BO7" s="430"/>
      <c r="BP7" s="430"/>
      <c r="BQ7" s="430"/>
      <c r="BR7" s="430"/>
      <c r="BS7" s="430"/>
      <c r="BT7" s="430"/>
      <c r="BU7" s="431"/>
      <c r="BV7" s="429">
        <v>116955</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28927471</v>
      </c>
      <c r="CU7" s="430"/>
      <c r="CV7" s="430"/>
      <c r="CW7" s="430"/>
      <c r="CX7" s="430"/>
      <c r="CY7" s="430"/>
      <c r="CZ7" s="430"/>
      <c r="DA7" s="431"/>
      <c r="DB7" s="429">
        <v>29337757</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94</v>
      </c>
      <c r="AV8" s="462"/>
      <c r="AW8" s="462"/>
      <c r="AX8" s="462"/>
      <c r="AY8" s="463" t="s">
        <v>109</v>
      </c>
      <c r="AZ8" s="464"/>
      <c r="BA8" s="464"/>
      <c r="BB8" s="464"/>
      <c r="BC8" s="464"/>
      <c r="BD8" s="464"/>
      <c r="BE8" s="464"/>
      <c r="BF8" s="464"/>
      <c r="BG8" s="464"/>
      <c r="BH8" s="464"/>
      <c r="BI8" s="464"/>
      <c r="BJ8" s="464"/>
      <c r="BK8" s="464"/>
      <c r="BL8" s="464"/>
      <c r="BM8" s="465"/>
      <c r="BN8" s="429">
        <v>1484731</v>
      </c>
      <c r="BO8" s="430"/>
      <c r="BP8" s="430"/>
      <c r="BQ8" s="430"/>
      <c r="BR8" s="430"/>
      <c r="BS8" s="430"/>
      <c r="BT8" s="430"/>
      <c r="BU8" s="431"/>
      <c r="BV8" s="429">
        <v>1087095</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0.49</v>
      </c>
      <c r="CU8" s="470"/>
      <c r="CV8" s="470"/>
      <c r="CW8" s="470"/>
      <c r="CX8" s="470"/>
      <c r="CY8" s="470"/>
      <c r="CZ8" s="470"/>
      <c r="DA8" s="471"/>
      <c r="DB8" s="469">
        <v>0.48</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106244</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94</v>
      </c>
      <c r="AV9" s="462"/>
      <c r="AW9" s="462"/>
      <c r="AX9" s="462"/>
      <c r="AY9" s="463" t="s">
        <v>115</v>
      </c>
      <c r="AZ9" s="464"/>
      <c r="BA9" s="464"/>
      <c r="BB9" s="464"/>
      <c r="BC9" s="464"/>
      <c r="BD9" s="464"/>
      <c r="BE9" s="464"/>
      <c r="BF9" s="464"/>
      <c r="BG9" s="464"/>
      <c r="BH9" s="464"/>
      <c r="BI9" s="464"/>
      <c r="BJ9" s="464"/>
      <c r="BK9" s="464"/>
      <c r="BL9" s="464"/>
      <c r="BM9" s="465"/>
      <c r="BN9" s="429">
        <v>397636</v>
      </c>
      <c r="BO9" s="430"/>
      <c r="BP9" s="430"/>
      <c r="BQ9" s="430"/>
      <c r="BR9" s="430"/>
      <c r="BS9" s="430"/>
      <c r="BT9" s="430"/>
      <c r="BU9" s="431"/>
      <c r="BV9" s="429">
        <v>-9719</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17.899999999999999</v>
      </c>
      <c r="CU9" s="427"/>
      <c r="CV9" s="427"/>
      <c r="CW9" s="427"/>
      <c r="CX9" s="427"/>
      <c r="CY9" s="427"/>
      <c r="CZ9" s="427"/>
      <c r="DA9" s="428"/>
      <c r="DB9" s="426">
        <v>18.7</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111151</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1064292</v>
      </c>
      <c r="BO10" s="430"/>
      <c r="BP10" s="430"/>
      <c r="BQ10" s="430"/>
      <c r="BR10" s="430"/>
      <c r="BS10" s="430"/>
      <c r="BT10" s="430"/>
      <c r="BU10" s="431"/>
      <c r="BV10" s="429">
        <v>385785</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119</v>
      </c>
      <c r="AV11" s="462"/>
      <c r="AW11" s="462"/>
      <c r="AX11" s="462"/>
      <c r="AY11" s="463" t="s">
        <v>125</v>
      </c>
      <c r="AZ11" s="464"/>
      <c r="BA11" s="464"/>
      <c r="BB11" s="464"/>
      <c r="BC11" s="464"/>
      <c r="BD11" s="464"/>
      <c r="BE11" s="464"/>
      <c r="BF11" s="464"/>
      <c r="BG11" s="464"/>
      <c r="BH11" s="464"/>
      <c r="BI11" s="464"/>
      <c r="BJ11" s="464"/>
      <c r="BK11" s="464"/>
      <c r="BL11" s="464"/>
      <c r="BM11" s="465"/>
      <c r="BN11" s="429">
        <v>62533</v>
      </c>
      <c r="BO11" s="430"/>
      <c r="BP11" s="430"/>
      <c r="BQ11" s="430"/>
      <c r="BR11" s="430"/>
      <c r="BS11" s="430"/>
      <c r="BT11" s="430"/>
      <c r="BU11" s="431"/>
      <c r="BV11" s="429">
        <v>28300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101331</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861207</v>
      </c>
      <c r="BO12" s="430"/>
      <c r="BP12" s="430"/>
      <c r="BQ12" s="430"/>
      <c r="BR12" s="430"/>
      <c r="BS12" s="430"/>
      <c r="BT12" s="430"/>
      <c r="BU12" s="431"/>
      <c r="BV12" s="429">
        <v>696723</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128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100801</v>
      </c>
      <c r="S13" s="514"/>
      <c r="T13" s="514"/>
      <c r="U13" s="514"/>
      <c r="V13" s="515"/>
      <c r="W13" s="445" t="s">
        <v>139</v>
      </c>
      <c r="X13" s="446"/>
      <c r="Y13" s="446"/>
      <c r="Z13" s="446"/>
      <c r="AA13" s="446"/>
      <c r="AB13" s="436"/>
      <c r="AC13" s="480">
        <v>4411</v>
      </c>
      <c r="AD13" s="481"/>
      <c r="AE13" s="481"/>
      <c r="AF13" s="481"/>
      <c r="AG13" s="523"/>
      <c r="AH13" s="480">
        <v>4407</v>
      </c>
      <c r="AI13" s="481"/>
      <c r="AJ13" s="481"/>
      <c r="AK13" s="481"/>
      <c r="AL13" s="482"/>
      <c r="AM13" s="458" t="s">
        <v>140</v>
      </c>
      <c r="AN13" s="459"/>
      <c r="AO13" s="459"/>
      <c r="AP13" s="459"/>
      <c r="AQ13" s="459"/>
      <c r="AR13" s="459"/>
      <c r="AS13" s="459"/>
      <c r="AT13" s="460"/>
      <c r="AU13" s="461" t="s">
        <v>119</v>
      </c>
      <c r="AV13" s="462"/>
      <c r="AW13" s="462"/>
      <c r="AX13" s="462"/>
      <c r="AY13" s="463" t="s">
        <v>141</v>
      </c>
      <c r="AZ13" s="464"/>
      <c r="BA13" s="464"/>
      <c r="BB13" s="464"/>
      <c r="BC13" s="464"/>
      <c r="BD13" s="464"/>
      <c r="BE13" s="464"/>
      <c r="BF13" s="464"/>
      <c r="BG13" s="464"/>
      <c r="BH13" s="464"/>
      <c r="BI13" s="464"/>
      <c r="BJ13" s="464"/>
      <c r="BK13" s="464"/>
      <c r="BL13" s="464"/>
      <c r="BM13" s="465"/>
      <c r="BN13" s="429">
        <v>663254</v>
      </c>
      <c r="BO13" s="430"/>
      <c r="BP13" s="430"/>
      <c r="BQ13" s="430"/>
      <c r="BR13" s="430"/>
      <c r="BS13" s="430"/>
      <c r="BT13" s="430"/>
      <c r="BU13" s="431"/>
      <c r="BV13" s="429">
        <v>-292357</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10.1</v>
      </c>
      <c r="CU13" s="427"/>
      <c r="CV13" s="427"/>
      <c r="CW13" s="427"/>
      <c r="CX13" s="427"/>
      <c r="CY13" s="427"/>
      <c r="CZ13" s="427"/>
      <c r="DA13" s="428"/>
      <c r="DB13" s="426">
        <v>10.6</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102789</v>
      </c>
      <c r="S14" s="514"/>
      <c r="T14" s="514"/>
      <c r="U14" s="514"/>
      <c r="V14" s="515"/>
      <c r="W14" s="419"/>
      <c r="X14" s="420"/>
      <c r="Y14" s="420"/>
      <c r="Z14" s="420"/>
      <c r="AA14" s="420"/>
      <c r="AB14" s="409"/>
      <c r="AC14" s="516">
        <v>8.6999999999999993</v>
      </c>
      <c r="AD14" s="517"/>
      <c r="AE14" s="517"/>
      <c r="AF14" s="517"/>
      <c r="AG14" s="518"/>
      <c r="AH14" s="516">
        <v>8.5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38</v>
      </c>
      <c r="CU14" s="528"/>
      <c r="CV14" s="528"/>
      <c r="CW14" s="528"/>
      <c r="CX14" s="528"/>
      <c r="CY14" s="528"/>
      <c r="CZ14" s="528"/>
      <c r="DA14" s="529"/>
      <c r="DB14" s="527">
        <v>34.299999999999997</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145</v>
      </c>
      <c r="N15" s="521"/>
      <c r="O15" s="521"/>
      <c r="P15" s="521"/>
      <c r="Q15" s="522"/>
      <c r="R15" s="513">
        <v>102309</v>
      </c>
      <c r="S15" s="514"/>
      <c r="T15" s="514"/>
      <c r="U15" s="514"/>
      <c r="V15" s="515"/>
      <c r="W15" s="445" t="s">
        <v>146</v>
      </c>
      <c r="X15" s="446"/>
      <c r="Y15" s="446"/>
      <c r="Z15" s="446"/>
      <c r="AA15" s="446"/>
      <c r="AB15" s="436"/>
      <c r="AC15" s="480">
        <v>13316</v>
      </c>
      <c r="AD15" s="481"/>
      <c r="AE15" s="481"/>
      <c r="AF15" s="481"/>
      <c r="AG15" s="523"/>
      <c r="AH15" s="480">
        <v>13487</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11988952</v>
      </c>
      <c r="BO15" s="393"/>
      <c r="BP15" s="393"/>
      <c r="BQ15" s="393"/>
      <c r="BR15" s="393"/>
      <c r="BS15" s="393"/>
      <c r="BT15" s="393"/>
      <c r="BU15" s="394"/>
      <c r="BV15" s="392">
        <v>11719000</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26.2</v>
      </c>
      <c r="AD16" s="517"/>
      <c r="AE16" s="517"/>
      <c r="AF16" s="517"/>
      <c r="AG16" s="518"/>
      <c r="AH16" s="516">
        <v>26.1</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24187166</v>
      </c>
      <c r="BO16" s="430"/>
      <c r="BP16" s="430"/>
      <c r="BQ16" s="430"/>
      <c r="BR16" s="430"/>
      <c r="BS16" s="430"/>
      <c r="BT16" s="430"/>
      <c r="BU16" s="431"/>
      <c r="BV16" s="429">
        <v>24120611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33050</v>
      </c>
      <c r="AD17" s="481"/>
      <c r="AE17" s="481"/>
      <c r="AF17" s="481"/>
      <c r="AG17" s="523"/>
      <c r="AH17" s="480">
        <v>33688</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15261238</v>
      </c>
      <c r="BO17" s="430"/>
      <c r="BP17" s="430"/>
      <c r="BQ17" s="430"/>
      <c r="BR17" s="430"/>
      <c r="BS17" s="430"/>
      <c r="BT17" s="430"/>
      <c r="BU17" s="431"/>
      <c r="BV17" s="429">
        <v>14905022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602.97</v>
      </c>
      <c r="M18" s="545"/>
      <c r="N18" s="545"/>
      <c r="O18" s="545"/>
      <c r="P18" s="545"/>
      <c r="Q18" s="545"/>
      <c r="R18" s="546"/>
      <c r="S18" s="546"/>
      <c r="T18" s="546"/>
      <c r="U18" s="546"/>
      <c r="V18" s="547"/>
      <c r="W18" s="447"/>
      <c r="X18" s="448"/>
      <c r="Y18" s="448"/>
      <c r="Z18" s="448"/>
      <c r="AA18" s="448"/>
      <c r="AB18" s="439"/>
      <c r="AC18" s="548">
        <v>65.099999999999994</v>
      </c>
      <c r="AD18" s="549"/>
      <c r="AE18" s="549"/>
      <c r="AF18" s="549"/>
      <c r="AG18" s="550"/>
      <c r="AH18" s="548">
        <v>65.3</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28561532</v>
      </c>
      <c r="BO18" s="430"/>
      <c r="BP18" s="430"/>
      <c r="BQ18" s="430"/>
      <c r="BR18" s="430"/>
      <c r="BS18" s="430"/>
      <c r="BT18" s="430"/>
      <c r="BU18" s="431"/>
      <c r="BV18" s="429">
        <v>28563133</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176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37161075</v>
      </c>
      <c r="BO19" s="430"/>
      <c r="BP19" s="430"/>
      <c r="BQ19" s="430"/>
      <c r="BR19" s="430"/>
      <c r="BS19" s="430"/>
      <c r="BT19" s="430"/>
      <c r="BU19" s="431"/>
      <c r="BV19" s="429">
        <v>36280828</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39320</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60433147</v>
      </c>
      <c r="BO23" s="430"/>
      <c r="BP23" s="430"/>
      <c r="BQ23" s="430"/>
      <c r="BR23" s="430"/>
      <c r="BS23" s="430"/>
      <c r="BT23" s="430"/>
      <c r="BU23" s="431"/>
      <c r="BV23" s="429">
        <v>61429845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9110</v>
      </c>
      <c r="R24" s="481"/>
      <c r="S24" s="481"/>
      <c r="T24" s="481"/>
      <c r="U24" s="481"/>
      <c r="V24" s="523"/>
      <c r="W24" s="582"/>
      <c r="X24" s="570"/>
      <c r="Y24" s="571"/>
      <c r="Z24" s="479" t="s">
        <v>170</v>
      </c>
      <c r="AA24" s="459"/>
      <c r="AB24" s="459"/>
      <c r="AC24" s="459"/>
      <c r="AD24" s="459"/>
      <c r="AE24" s="459"/>
      <c r="AF24" s="459"/>
      <c r="AG24" s="460"/>
      <c r="AH24" s="480">
        <v>775</v>
      </c>
      <c r="AI24" s="481"/>
      <c r="AJ24" s="481"/>
      <c r="AK24" s="481"/>
      <c r="AL24" s="523"/>
      <c r="AM24" s="480">
        <v>2433500</v>
      </c>
      <c r="AN24" s="481"/>
      <c r="AO24" s="481"/>
      <c r="AP24" s="481"/>
      <c r="AQ24" s="481"/>
      <c r="AR24" s="523"/>
      <c r="AS24" s="480">
        <v>3140</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18243578</v>
      </c>
      <c r="BO24" s="430"/>
      <c r="BP24" s="430"/>
      <c r="BQ24" s="430"/>
      <c r="BR24" s="430"/>
      <c r="BS24" s="430"/>
      <c r="BT24" s="430"/>
      <c r="BU24" s="431"/>
      <c r="BV24" s="429">
        <v>18204503</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7270</v>
      </c>
      <c r="R25" s="481"/>
      <c r="S25" s="481"/>
      <c r="T25" s="481"/>
      <c r="U25" s="481"/>
      <c r="V25" s="523"/>
      <c r="W25" s="582"/>
      <c r="X25" s="570"/>
      <c r="Y25" s="571"/>
      <c r="Z25" s="479" t="s">
        <v>173</v>
      </c>
      <c r="AA25" s="459"/>
      <c r="AB25" s="459"/>
      <c r="AC25" s="459"/>
      <c r="AD25" s="459"/>
      <c r="AE25" s="459"/>
      <c r="AF25" s="459"/>
      <c r="AG25" s="460"/>
      <c r="AH25" s="480" t="s">
        <v>137</v>
      </c>
      <c r="AI25" s="481"/>
      <c r="AJ25" s="481"/>
      <c r="AK25" s="481"/>
      <c r="AL25" s="523"/>
      <c r="AM25" s="480" t="s">
        <v>137</v>
      </c>
      <c r="AN25" s="481"/>
      <c r="AO25" s="481"/>
      <c r="AP25" s="481"/>
      <c r="AQ25" s="481"/>
      <c r="AR25" s="523"/>
      <c r="AS25" s="480" t="s">
        <v>128</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5938577</v>
      </c>
      <c r="BO25" s="393"/>
      <c r="BP25" s="393"/>
      <c r="BQ25" s="393"/>
      <c r="BR25" s="393"/>
      <c r="BS25" s="393"/>
      <c r="BT25" s="393"/>
      <c r="BU25" s="394"/>
      <c r="BV25" s="392">
        <v>5019134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6110</v>
      </c>
      <c r="R26" s="481"/>
      <c r="S26" s="481"/>
      <c r="T26" s="481"/>
      <c r="U26" s="481"/>
      <c r="V26" s="523"/>
      <c r="W26" s="582"/>
      <c r="X26" s="570"/>
      <c r="Y26" s="571"/>
      <c r="Z26" s="479" t="s">
        <v>176</v>
      </c>
      <c r="AA26" s="592"/>
      <c r="AB26" s="592"/>
      <c r="AC26" s="592"/>
      <c r="AD26" s="592"/>
      <c r="AE26" s="592"/>
      <c r="AF26" s="592"/>
      <c r="AG26" s="593"/>
      <c r="AH26" s="480">
        <v>73</v>
      </c>
      <c r="AI26" s="481"/>
      <c r="AJ26" s="481"/>
      <c r="AK26" s="481"/>
      <c r="AL26" s="523"/>
      <c r="AM26" s="480">
        <v>216445</v>
      </c>
      <c r="AN26" s="481"/>
      <c r="AO26" s="481"/>
      <c r="AP26" s="481"/>
      <c r="AQ26" s="481"/>
      <c r="AR26" s="523"/>
      <c r="AS26" s="480">
        <v>2965</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128</v>
      </c>
      <c r="BO26" s="430"/>
      <c r="BP26" s="430"/>
      <c r="BQ26" s="430"/>
      <c r="BR26" s="430"/>
      <c r="BS26" s="430"/>
      <c r="BT26" s="430"/>
      <c r="BU26" s="431"/>
      <c r="BV26" s="429" t="s">
        <v>128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5350</v>
      </c>
      <c r="R27" s="481"/>
      <c r="S27" s="481"/>
      <c r="T27" s="481"/>
      <c r="U27" s="481"/>
      <c r="V27" s="523"/>
      <c r="W27" s="582"/>
      <c r="X27" s="570"/>
      <c r="Y27" s="571"/>
      <c r="Z27" s="479" t="s">
        <v>179</v>
      </c>
      <c r="AA27" s="459"/>
      <c r="AB27" s="459"/>
      <c r="AC27" s="459"/>
      <c r="AD27" s="459"/>
      <c r="AE27" s="459"/>
      <c r="AF27" s="459"/>
      <c r="AG27" s="460"/>
      <c r="AH27" s="480">
        <v>10</v>
      </c>
      <c r="AI27" s="481"/>
      <c r="AJ27" s="481"/>
      <c r="AK27" s="481"/>
      <c r="AL27" s="523"/>
      <c r="AM27" s="480">
        <v>41870</v>
      </c>
      <c r="AN27" s="481"/>
      <c r="AO27" s="481"/>
      <c r="AP27" s="481"/>
      <c r="AQ27" s="481"/>
      <c r="AR27" s="523"/>
      <c r="AS27" s="480">
        <v>4187</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1151627</v>
      </c>
      <c r="BO27" s="606"/>
      <c r="BP27" s="606"/>
      <c r="BQ27" s="606"/>
      <c r="BR27" s="606"/>
      <c r="BS27" s="606"/>
      <c r="BT27" s="606"/>
      <c r="BU27" s="607"/>
      <c r="BV27" s="605">
        <v>1320740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4800</v>
      </c>
      <c r="R28" s="481"/>
      <c r="S28" s="481"/>
      <c r="T28" s="481"/>
      <c r="U28" s="481"/>
      <c r="V28" s="523"/>
      <c r="W28" s="582"/>
      <c r="X28" s="570"/>
      <c r="Y28" s="571"/>
      <c r="Z28" s="479" t="s">
        <v>182</v>
      </c>
      <c r="AA28" s="459"/>
      <c r="AB28" s="459"/>
      <c r="AC28" s="459"/>
      <c r="AD28" s="459"/>
      <c r="AE28" s="459"/>
      <c r="AF28" s="459"/>
      <c r="AG28" s="460"/>
      <c r="AH28" s="480" t="s">
        <v>128</v>
      </c>
      <c r="AI28" s="481"/>
      <c r="AJ28" s="481"/>
      <c r="AK28" s="481"/>
      <c r="AL28" s="523"/>
      <c r="AM28" s="480" t="s">
        <v>183</v>
      </c>
      <c r="AN28" s="481"/>
      <c r="AO28" s="481"/>
      <c r="AP28" s="481"/>
      <c r="AQ28" s="481"/>
      <c r="AR28" s="523"/>
      <c r="AS28" s="480" t="s">
        <v>127</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3232893</v>
      </c>
      <c r="BO28" s="393"/>
      <c r="BP28" s="393"/>
      <c r="BQ28" s="393"/>
      <c r="BR28" s="393"/>
      <c r="BS28" s="393"/>
      <c r="BT28" s="393"/>
      <c r="BU28" s="394"/>
      <c r="BV28" s="392">
        <v>3029808</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185</v>
      </c>
      <c r="F29" s="459"/>
      <c r="G29" s="459"/>
      <c r="H29" s="459"/>
      <c r="I29" s="459"/>
      <c r="J29" s="459"/>
      <c r="K29" s="460"/>
      <c r="L29" s="480">
        <v>26</v>
      </c>
      <c r="M29" s="481"/>
      <c r="N29" s="481"/>
      <c r="O29" s="481"/>
      <c r="P29" s="523"/>
      <c r="Q29" s="480">
        <v>4500</v>
      </c>
      <c r="R29" s="481"/>
      <c r="S29" s="481"/>
      <c r="T29" s="481"/>
      <c r="U29" s="481"/>
      <c r="V29" s="523"/>
      <c r="W29" s="583"/>
      <c r="X29" s="584"/>
      <c r="Y29" s="585"/>
      <c r="Z29" s="479" t="s">
        <v>186</v>
      </c>
      <c r="AA29" s="459"/>
      <c r="AB29" s="459"/>
      <c r="AC29" s="459"/>
      <c r="AD29" s="459"/>
      <c r="AE29" s="459"/>
      <c r="AF29" s="459"/>
      <c r="AG29" s="460"/>
      <c r="AH29" s="480">
        <v>785</v>
      </c>
      <c r="AI29" s="481"/>
      <c r="AJ29" s="481"/>
      <c r="AK29" s="481"/>
      <c r="AL29" s="523"/>
      <c r="AM29" s="480">
        <v>2475370</v>
      </c>
      <c r="AN29" s="481"/>
      <c r="AO29" s="481"/>
      <c r="AP29" s="481"/>
      <c r="AQ29" s="481"/>
      <c r="AR29" s="523"/>
      <c r="AS29" s="480">
        <v>3153</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579030</v>
      </c>
      <c r="BO29" s="430"/>
      <c r="BP29" s="430"/>
      <c r="BQ29" s="430"/>
      <c r="BR29" s="430"/>
      <c r="BS29" s="430"/>
      <c r="BT29" s="430"/>
      <c r="BU29" s="431"/>
      <c r="BV29" s="429">
        <v>1529487</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98.9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4796671</v>
      </c>
      <c r="BO30" s="606"/>
      <c r="BP30" s="606"/>
      <c r="BQ30" s="606"/>
      <c r="BR30" s="606"/>
      <c r="BS30" s="606"/>
      <c r="BT30" s="606"/>
      <c r="BU30" s="607"/>
      <c r="BV30" s="605">
        <v>5158195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197</v>
      </c>
      <c r="V33" s="453"/>
      <c r="W33" s="418" t="s">
        <v>198</v>
      </c>
      <c r="X33" s="418"/>
      <c r="Y33" s="418"/>
      <c r="Z33" s="418"/>
      <c r="AA33" s="418"/>
      <c r="AB33" s="418"/>
      <c r="AC33" s="418"/>
      <c r="AD33" s="418"/>
      <c r="AE33" s="418"/>
      <c r="AF33" s="418"/>
      <c r="AG33" s="418"/>
      <c r="AH33" s="418"/>
      <c r="AI33" s="418"/>
      <c r="AJ33" s="418"/>
      <c r="AK33" s="418"/>
      <c r="AL33" s="216"/>
      <c r="AM33" s="453" t="s">
        <v>197</v>
      </c>
      <c r="AN33" s="453"/>
      <c r="AO33" s="418" t="s">
        <v>198</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197</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酒田市国民健康保険特別会計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酒田市水道事業会計</v>
      </c>
      <c r="AP34" s="619"/>
      <c r="AQ34" s="619"/>
      <c r="AR34" s="619"/>
      <c r="AS34" s="619"/>
      <c r="AT34" s="619"/>
      <c r="AU34" s="619"/>
      <c r="AV34" s="619"/>
      <c r="AW34" s="619"/>
      <c r="AX34" s="619"/>
      <c r="AY34" s="619"/>
      <c r="AZ34" s="619"/>
      <c r="BA34" s="619"/>
      <c r="BB34" s="619"/>
      <c r="BC34" s="619"/>
      <c r="BD34" s="214"/>
      <c r="BE34" s="618">
        <f>IF(BG34="","",MAX(C34:D43,U34:V43,AM34:AN43)+1)</f>
        <v>8</v>
      </c>
      <c r="BF34" s="618"/>
      <c r="BG34" s="619" t="str">
        <f>IF('各会計、関係団体の財政状況及び健全化判断比率'!B33="","",'各会計、関係団体の財政状況及び健全化判断比率'!B33)</f>
        <v>酒田市定期航路事業特別会計</v>
      </c>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酒田地区広域行政組合</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土門拳記念館</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酒田市駐車場事業特別会計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酒田市介護保険特別会計</v>
      </c>
      <c r="X35" s="619"/>
      <c r="Y35" s="619"/>
      <c r="Z35" s="619"/>
      <c r="AA35" s="619"/>
      <c r="AB35" s="619"/>
      <c r="AC35" s="619"/>
      <c r="AD35" s="619"/>
      <c r="AE35" s="619"/>
      <c r="AF35" s="619"/>
      <c r="AG35" s="619"/>
      <c r="AH35" s="619"/>
      <c r="AI35" s="619"/>
      <c r="AJ35" s="619"/>
      <c r="AK35" s="619"/>
      <c r="AL35" s="214"/>
      <c r="AM35" s="618">
        <f t="shared" ref="AM35:AM43" si="0">IF(AO35="","",AM34+1)</f>
        <v>7</v>
      </c>
      <c r="AN35" s="618"/>
      <c r="AO35" s="619" t="str">
        <f>IF('各会計、関係団体の財政状況及び健全化判断比率'!B32="","",'各会計、関係団体の財政状況及び健全化判断比率'!B32)</f>
        <v>酒田市下水道事業会計</v>
      </c>
      <c r="AP35" s="619"/>
      <c r="AQ35" s="619"/>
      <c r="AR35" s="619"/>
      <c r="AS35" s="619"/>
      <c r="AT35" s="619"/>
      <c r="AU35" s="619"/>
      <c r="AV35" s="619"/>
      <c r="AW35" s="619"/>
      <c r="AX35" s="619"/>
      <c r="AY35" s="619"/>
      <c r="AZ35" s="619"/>
      <c r="BA35" s="619"/>
      <c r="BB35" s="619"/>
      <c r="BC35" s="619"/>
      <c r="BD35" s="214"/>
      <c r="BE35" s="618">
        <f t="shared" ref="BE35:BE43" si="1">IF(BG35="","",BE34+1)</f>
        <v>9</v>
      </c>
      <c r="BF35" s="618"/>
      <c r="BG35" s="619" t="str">
        <f>IF('各会計、関係団体の財政状況及び健全化判断比率'!B34="","",'各会計、関係団体の財政状況及び健全化判断比率'!B34)</f>
        <v>酒田市風力発電事業特別会計</v>
      </c>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庄内広域行政組合（普通会計分）</v>
      </c>
      <c r="BZ35" s="619"/>
      <c r="CA35" s="619"/>
      <c r="CB35" s="619"/>
      <c r="CC35" s="619"/>
      <c r="CD35" s="619"/>
      <c r="CE35" s="619"/>
      <c r="CF35" s="619"/>
      <c r="CG35" s="619"/>
      <c r="CH35" s="619"/>
      <c r="CI35" s="619"/>
      <c r="CJ35" s="619"/>
      <c r="CK35" s="619"/>
      <c r="CL35" s="619"/>
      <c r="CM35" s="619"/>
      <c r="CN35" s="214"/>
      <c r="CO35" s="618">
        <f t="shared" ref="CO35:CO43" si="3">IF(CQ35="","",CO34+1)</f>
        <v>19</v>
      </c>
      <c r="CP35" s="618"/>
      <c r="CQ35" s="619" t="str">
        <f>IF('各会計、関係団体の財政状況及び健全化判断比率'!BS8="","",'各会計、関係団体の財政状況及び健全化判断比率'!BS8)</f>
        <v>酒田市美術館</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酒田市後期高齢者医療事業特別会計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庄内広域行政組合（青果市場事業特別会計）</v>
      </c>
      <c r="BZ36" s="619"/>
      <c r="CA36" s="619"/>
      <c r="CB36" s="619"/>
      <c r="CC36" s="619"/>
      <c r="CD36" s="619"/>
      <c r="CE36" s="619"/>
      <c r="CF36" s="619"/>
      <c r="CG36" s="619"/>
      <c r="CH36" s="619"/>
      <c r="CI36" s="619"/>
      <c r="CJ36" s="619"/>
      <c r="CK36" s="619"/>
      <c r="CL36" s="619"/>
      <c r="CM36" s="619"/>
      <c r="CN36" s="214"/>
      <c r="CO36" s="618">
        <f t="shared" si="3"/>
        <v>20</v>
      </c>
      <c r="CP36" s="618"/>
      <c r="CQ36" s="619" t="str">
        <f>IF('各会計、関係団体の財政状況及び健全化判断比率'!BS9="","",'各会計、関係団体の財政状況及び健全化判断比率'!BS9)</f>
        <v>酒田市体育協会</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庄内広域行政組合（庄内食肉流通センター事業特別会計）</v>
      </c>
      <c r="BZ37" s="619"/>
      <c r="CA37" s="619"/>
      <c r="CB37" s="619"/>
      <c r="CC37" s="619"/>
      <c r="CD37" s="619"/>
      <c r="CE37" s="619"/>
      <c r="CF37" s="619"/>
      <c r="CG37" s="619"/>
      <c r="CH37" s="619"/>
      <c r="CI37" s="619"/>
      <c r="CJ37" s="619"/>
      <c r="CK37" s="619"/>
      <c r="CL37" s="619"/>
      <c r="CM37" s="619"/>
      <c r="CN37" s="214"/>
      <c r="CO37" s="618">
        <f t="shared" si="3"/>
        <v>21</v>
      </c>
      <c r="CP37" s="618"/>
      <c r="CQ37" s="619" t="str">
        <f>IF('各会計、関係団体の財政状況及び健全化判断比率'!BS10="","",'各会計、関係団体の財政状況及び健全化判断比率'!BS10)</f>
        <v>酒田駐車ビル</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14</v>
      </c>
      <c r="BX38" s="618"/>
      <c r="BY38" s="619" t="str">
        <f>IF('各会計、関係団体の財政状況及び健全化判断比率'!B72="","",'各会計、関係団体の財政状況及び健全化判断比率'!B72)</f>
        <v>山形県後期高齢者医療広域連合（普通会計分）</v>
      </c>
      <c r="BZ38" s="619"/>
      <c r="CA38" s="619"/>
      <c r="CB38" s="619"/>
      <c r="CC38" s="619"/>
      <c r="CD38" s="619"/>
      <c r="CE38" s="619"/>
      <c r="CF38" s="619"/>
      <c r="CG38" s="619"/>
      <c r="CH38" s="619"/>
      <c r="CI38" s="619"/>
      <c r="CJ38" s="619"/>
      <c r="CK38" s="619"/>
      <c r="CL38" s="619"/>
      <c r="CM38" s="619"/>
      <c r="CN38" s="214"/>
      <c r="CO38" s="618">
        <f t="shared" si="3"/>
        <v>22</v>
      </c>
      <c r="CP38" s="618"/>
      <c r="CQ38" s="619" t="str">
        <f>IF('各会計、関係団体の財政状況及び健全化判断比率'!BS11="","",'各会計、関係団体の財政状況及び健全化判断比率'!BS11)</f>
        <v>酒田まちづくり開発</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15</v>
      </c>
      <c r="BX39" s="618"/>
      <c r="BY39" s="619" t="str">
        <f>IF('各会計、関係団体の財政状況及び健全化判断比率'!B73="","",'各会計、関係団体の財政状況及び健全化判断比率'!B73)</f>
        <v>山形県後期高齢者医療広域連合（事業会計分）</v>
      </c>
      <c r="BZ39" s="619"/>
      <c r="CA39" s="619"/>
      <c r="CB39" s="619"/>
      <c r="CC39" s="619"/>
      <c r="CD39" s="619"/>
      <c r="CE39" s="619"/>
      <c r="CF39" s="619"/>
      <c r="CG39" s="619"/>
      <c r="CH39" s="619"/>
      <c r="CI39" s="619"/>
      <c r="CJ39" s="619"/>
      <c r="CK39" s="619"/>
      <c r="CL39" s="619"/>
      <c r="CM39" s="619"/>
      <c r="CN39" s="214"/>
      <c r="CO39" s="618">
        <f t="shared" si="3"/>
        <v>23</v>
      </c>
      <c r="CP39" s="618"/>
      <c r="CQ39" s="619" t="str">
        <f>IF('各会計、関係団体の財政状況及び健全化判断比率'!BS12="","",'各会計、関係団体の財政状況及び健全化判断比率'!BS12)</f>
        <v>最上川クリーングリーン</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16</v>
      </c>
      <c r="BX40" s="618"/>
      <c r="BY40" s="619" t="str">
        <f>IF('各会計、関係団体の財政状況及び健全化判断比率'!B74="","",'各会計、関係団体の財政状況及び健全化判断比率'!B74)</f>
        <v>山形県消防補償等組合</v>
      </c>
      <c r="BZ40" s="619"/>
      <c r="CA40" s="619"/>
      <c r="CB40" s="619"/>
      <c r="CC40" s="619"/>
      <c r="CD40" s="619"/>
      <c r="CE40" s="619"/>
      <c r="CF40" s="619"/>
      <c r="CG40" s="619"/>
      <c r="CH40" s="619"/>
      <c r="CI40" s="619"/>
      <c r="CJ40" s="619"/>
      <c r="CK40" s="619"/>
      <c r="CL40" s="619"/>
      <c r="CM40" s="619"/>
      <c r="CN40" s="214"/>
      <c r="CO40" s="618">
        <f t="shared" si="3"/>
        <v>24</v>
      </c>
      <c r="CP40" s="618"/>
      <c r="CQ40" s="619" t="str">
        <f>IF('各会計、関係団体の財政状況及び健全化判断比率'!BS13="","",'各会計、関係団体の財政状況及び健全化判断比率'!BS13)</f>
        <v>鳥海やわた観光</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17</v>
      </c>
      <c r="BX41" s="618"/>
      <c r="BY41" s="619" t="str">
        <f>IF('各会計、関係団体の財政状況及び健全化判断比率'!B75="","",'各会計、関係団体の財政状況及び健全化判断比率'!B75)</f>
        <v>山形県自治会館管理組合</v>
      </c>
      <c r="BZ41" s="619"/>
      <c r="CA41" s="619"/>
      <c r="CB41" s="619"/>
      <c r="CC41" s="619"/>
      <c r="CD41" s="619"/>
      <c r="CE41" s="619"/>
      <c r="CF41" s="619"/>
      <c r="CG41" s="619"/>
      <c r="CH41" s="619"/>
      <c r="CI41" s="619"/>
      <c r="CJ41" s="619"/>
      <c r="CK41" s="619"/>
      <c r="CL41" s="619"/>
      <c r="CM41" s="619"/>
      <c r="CN41" s="214"/>
      <c r="CO41" s="618">
        <f t="shared" si="3"/>
        <v>25</v>
      </c>
      <c r="CP41" s="618"/>
      <c r="CQ41" s="619" t="str">
        <f>IF('各会計、関係団体の財政状況及び健全化判断比率'!BS14="","",'各会計、関係団体の財政状況及び健全化判断比率'!BS14)</f>
        <v>ひらた悠々の杜</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f t="shared" si="3"/>
        <v>26</v>
      </c>
      <c r="CP42" s="618"/>
      <c r="CQ42" s="619" t="str">
        <f>IF('各会計、関係団体の財政状況及び健全化判断比率'!BS15="","",'各会計、関係団体の財政状況及び健全化判断比率'!BS15)</f>
        <v>山形県・酒田市病院機構</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f t="shared" si="3"/>
        <v>27</v>
      </c>
      <c r="CP43" s="618"/>
      <c r="CQ43" s="619" t="str">
        <f>IF('各会計、関係団体の財政状況及び健全化判断比率'!BS16="","",'各会計、関係団体の財政状況及び健全化判断比率'!BS16)</f>
        <v>光の湊</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dpL9dWstNdH0v+UUi+nj1zv22DatIyjiUZr04HooN4iCW4ZYSOc6yBsFa5NLYrztLiKKYCG0nqF2LaWFFtqmLg==" saltValue="mfqciPLipehWgHn+82uA4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3" t="s">
        <v>567</v>
      </c>
      <c r="D34" s="1213"/>
      <c r="E34" s="1214"/>
      <c r="F34" s="32">
        <v>13.4</v>
      </c>
      <c r="G34" s="33">
        <v>14.4</v>
      </c>
      <c r="H34" s="33">
        <v>14.78</v>
      </c>
      <c r="I34" s="33">
        <v>15.74</v>
      </c>
      <c r="J34" s="34">
        <v>16.850000000000001</v>
      </c>
      <c r="K34" s="22"/>
      <c r="L34" s="22"/>
      <c r="M34" s="22"/>
      <c r="N34" s="22"/>
      <c r="O34" s="22"/>
      <c r="P34" s="22"/>
    </row>
    <row r="35" spans="1:16" ht="39" customHeight="1" x14ac:dyDescent="0.15">
      <c r="A35" s="22"/>
      <c r="B35" s="35"/>
      <c r="C35" s="1207" t="s">
        <v>568</v>
      </c>
      <c r="D35" s="1208"/>
      <c r="E35" s="1209"/>
      <c r="F35" s="36">
        <v>4.63</v>
      </c>
      <c r="G35" s="37">
        <v>4.92</v>
      </c>
      <c r="H35" s="37">
        <v>3.65</v>
      </c>
      <c r="I35" s="37">
        <v>3.69</v>
      </c>
      <c r="J35" s="38">
        <v>5.0999999999999996</v>
      </c>
      <c r="K35" s="22"/>
      <c r="L35" s="22"/>
      <c r="M35" s="22"/>
      <c r="N35" s="22"/>
      <c r="O35" s="22"/>
      <c r="P35" s="22"/>
    </row>
    <row r="36" spans="1:16" ht="39" customHeight="1" x14ac:dyDescent="0.15">
      <c r="A36" s="22"/>
      <c r="B36" s="35"/>
      <c r="C36" s="1207" t="s">
        <v>569</v>
      </c>
      <c r="D36" s="1208"/>
      <c r="E36" s="1209"/>
      <c r="F36" s="36" t="s">
        <v>517</v>
      </c>
      <c r="G36" s="37" t="s">
        <v>517</v>
      </c>
      <c r="H36" s="37">
        <v>1.23</v>
      </c>
      <c r="I36" s="37">
        <v>2.16</v>
      </c>
      <c r="J36" s="38">
        <v>2.15</v>
      </c>
      <c r="K36" s="22"/>
      <c r="L36" s="22"/>
      <c r="M36" s="22"/>
      <c r="N36" s="22"/>
      <c r="O36" s="22"/>
      <c r="P36" s="22"/>
    </row>
    <row r="37" spans="1:16" ht="39" customHeight="1" x14ac:dyDescent="0.15">
      <c r="A37" s="22"/>
      <c r="B37" s="35"/>
      <c r="C37" s="1207" t="s">
        <v>570</v>
      </c>
      <c r="D37" s="1208"/>
      <c r="E37" s="1209"/>
      <c r="F37" s="36">
        <v>0.56999999999999995</v>
      </c>
      <c r="G37" s="37">
        <v>0.3</v>
      </c>
      <c r="H37" s="37">
        <v>1.19</v>
      </c>
      <c r="I37" s="37">
        <v>1.08</v>
      </c>
      <c r="J37" s="38">
        <v>0.59</v>
      </c>
      <c r="K37" s="22"/>
      <c r="L37" s="22"/>
      <c r="M37" s="22"/>
      <c r="N37" s="22"/>
      <c r="O37" s="22"/>
      <c r="P37" s="22"/>
    </row>
    <row r="38" spans="1:16" ht="39" customHeight="1" x14ac:dyDescent="0.15">
      <c r="A38" s="22"/>
      <c r="B38" s="35"/>
      <c r="C38" s="1207" t="s">
        <v>571</v>
      </c>
      <c r="D38" s="1208"/>
      <c r="E38" s="1209"/>
      <c r="F38" s="36">
        <v>0.52</v>
      </c>
      <c r="G38" s="37">
        <v>1.38</v>
      </c>
      <c r="H38" s="37">
        <v>2.48</v>
      </c>
      <c r="I38" s="37">
        <v>1.43</v>
      </c>
      <c r="J38" s="38">
        <v>0.34</v>
      </c>
      <c r="K38" s="22"/>
      <c r="L38" s="22"/>
      <c r="M38" s="22"/>
      <c r="N38" s="22"/>
      <c r="O38" s="22"/>
      <c r="P38" s="22"/>
    </row>
    <row r="39" spans="1:16" ht="39" customHeight="1" x14ac:dyDescent="0.15">
      <c r="A39" s="22"/>
      <c r="B39" s="35"/>
      <c r="C39" s="1207" t="s">
        <v>572</v>
      </c>
      <c r="D39" s="1208"/>
      <c r="E39" s="1209"/>
      <c r="F39" s="36">
        <v>0.01</v>
      </c>
      <c r="G39" s="37">
        <v>0.01</v>
      </c>
      <c r="H39" s="37">
        <v>0</v>
      </c>
      <c r="I39" s="37">
        <v>0.01</v>
      </c>
      <c r="J39" s="38">
        <v>0.02</v>
      </c>
      <c r="K39" s="22"/>
      <c r="L39" s="22"/>
      <c r="M39" s="22"/>
      <c r="N39" s="22"/>
      <c r="O39" s="22"/>
      <c r="P39" s="22"/>
    </row>
    <row r="40" spans="1:16" ht="39" customHeight="1" x14ac:dyDescent="0.15">
      <c r="A40" s="22"/>
      <c r="B40" s="35"/>
      <c r="C40" s="1207" t="s">
        <v>573</v>
      </c>
      <c r="D40" s="1208"/>
      <c r="E40" s="1209"/>
      <c r="F40" s="36">
        <v>0.02</v>
      </c>
      <c r="G40" s="37">
        <v>0.01</v>
      </c>
      <c r="H40" s="37">
        <v>0.02</v>
      </c>
      <c r="I40" s="37">
        <v>0.01</v>
      </c>
      <c r="J40" s="38">
        <v>0.01</v>
      </c>
      <c r="K40" s="22"/>
      <c r="L40" s="22"/>
      <c r="M40" s="22"/>
      <c r="N40" s="22"/>
      <c r="O40" s="22"/>
      <c r="P40" s="22"/>
    </row>
    <row r="41" spans="1:16" ht="39" customHeight="1" x14ac:dyDescent="0.15">
      <c r="A41" s="22"/>
      <c r="B41" s="35"/>
      <c r="C41" s="1207" t="s">
        <v>574</v>
      </c>
      <c r="D41" s="1208"/>
      <c r="E41" s="1209"/>
      <c r="F41" s="36">
        <v>0</v>
      </c>
      <c r="G41" s="37">
        <v>0</v>
      </c>
      <c r="H41" s="37">
        <v>0</v>
      </c>
      <c r="I41" s="37">
        <v>0</v>
      </c>
      <c r="J41" s="38">
        <v>0</v>
      </c>
      <c r="K41" s="22"/>
      <c r="L41" s="22"/>
      <c r="M41" s="22"/>
      <c r="N41" s="22"/>
      <c r="O41" s="22"/>
      <c r="P41" s="22"/>
    </row>
    <row r="42" spans="1:16" ht="39" customHeight="1" x14ac:dyDescent="0.15">
      <c r="A42" s="22"/>
      <c r="B42" s="39"/>
      <c r="C42" s="1207" t="s">
        <v>575</v>
      </c>
      <c r="D42" s="1208"/>
      <c r="E42" s="1209"/>
      <c r="F42" s="36" t="s">
        <v>517</v>
      </c>
      <c r="G42" s="37" t="s">
        <v>517</v>
      </c>
      <c r="H42" s="37" t="s">
        <v>517</v>
      </c>
      <c r="I42" s="37" t="s">
        <v>517</v>
      </c>
      <c r="J42" s="38" t="s">
        <v>517</v>
      </c>
      <c r="K42" s="22"/>
      <c r="L42" s="22"/>
      <c r="M42" s="22"/>
      <c r="N42" s="22"/>
      <c r="O42" s="22"/>
      <c r="P42" s="22"/>
    </row>
    <row r="43" spans="1:16" ht="39" customHeight="1" thickBot="1" x14ac:dyDescent="0.2">
      <c r="A43" s="22"/>
      <c r="B43" s="40"/>
      <c r="C43" s="1210" t="s">
        <v>576</v>
      </c>
      <c r="D43" s="1211"/>
      <c r="E43" s="1212"/>
      <c r="F43" s="41">
        <v>3.13</v>
      </c>
      <c r="G43" s="42">
        <v>3.41</v>
      </c>
      <c r="H43" s="42">
        <v>2.72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Gf80EYRF56FRnw+Uop6qcBn5MruD2jUjwke5fbAyK1HVTMTWXsXjyyYdKqZHIjgX/n2PQAyAoqxufUI3TBOqA==" saltValue="5BoWBQ46XFsmqPbQXy9P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15" t="s">
        <v>11</v>
      </c>
      <c r="C45" s="1216"/>
      <c r="D45" s="58"/>
      <c r="E45" s="1221" t="s">
        <v>12</v>
      </c>
      <c r="F45" s="1221"/>
      <c r="G45" s="1221"/>
      <c r="H45" s="1221"/>
      <c r="I45" s="1221"/>
      <c r="J45" s="1222"/>
      <c r="K45" s="59">
        <v>7720</v>
      </c>
      <c r="L45" s="60">
        <v>7618</v>
      </c>
      <c r="M45" s="60">
        <v>7596</v>
      </c>
      <c r="N45" s="60">
        <v>7533</v>
      </c>
      <c r="O45" s="61">
        <v>7281</v>
      </c>
      <c r="P45" s="48"/>
      <c r="Q45" s="48"/>
      <c r="R45" s="48"/>
      <c r="S45" s="48"/>
      <c r="T45" s="48"/>
      <c r="U45" s="48"/>
    </row>
    <row r="46" spans="1:21" ht="30.75" customHeight="1" x14ac:dyDescent="0.15">
      <c r="A46" s="48"/>
      <c r="B46" s="1217"/>
      <c r="C46" s="1218"/>
      <c r="D46" s="62"/>
      <c r="E46" s="1223" t="s">
        <v>13</v>
      </c>
      <c r="F46" s="1223"/>
      <c r="G46" s="1223"/>
      <c r="H46" s="1223"/>
      <c r="I46" s="1223"/>
      <c r="J46" s="1224"/>
      <c r="K46" s="63" t="s">
        <v>517</v>
      </c>
      <c r="L46" s="64" t="s">
        <v>517</v>
      </c>
      <c r="M46" s="64" t="s">
        <v>517</v>
      </c>
      <c r="N46" s="64" t="s">
        <v>517</v>
      </c>
      <c r="O46" s="65" t="s">
        <v>517</v>
      </c>
      <c r="P46" s="48"/>
      <c r="Q46" s="48"/>
      <c r="R46" s="48"/>
      <c r="S46" s="48"/>
      <c r="T46" s="48"/>
      <c r="U46" s="48"/>
    </row>
    <row r="47" spans="1:21" ht="30.75" customHeight="1" x14ac:dyDescent="0.15">
      <c r="A47" s="48"/>
      <c r="B47" s="1217"/>
      <c r="C47" s="1218"/>
      <c r="D47" s="62"/>
      <c r="E47" s="1223" t="s">
        <v>14</v>
      </c>
      <c r="F47" s="1223"/>
      <c r="G47" s="1223"/>
      <c r="H47" s="1223"/>
      <c r="I47" s="1223"/>
      <c r="J47" s="1224"/>
      <c r="K47" s="63" t="s">
        <v>517</v>
      </c>
      <c r="L47" s="64" t="s">
        <v>517</v>
      </c>
      <c r="M47" s="64" t="s">
        <v>517</v>
      </c>
      <c r="N47" s="64" t="s">
        <v>517</v>
      </c>
      <c r="O47" s="65" t="s">
        <v>517</v>
      </c>
      <c r="P47" s="48"/>
      <c r="Q47" s="48"/>
      <c r="R47" s="48"/>
      <c r="S47" s="48"/>
      <c r="T47" s="48"/>
      <c r="U47" s="48"/>
    </row>
    <row r="48" spans="1:21" ht="30.75" customHeight="1" x14ac:dyDescent="0.15">
      <c r="A48" s="48"/>
      <c r="B48" s="1217"/>
      <c r="C48" s="1218"/>
      <c r="D48" s="62"/>
      <c r="E48" s="1223" t="s">
        <v>15</v>
      </c>
      <c r="F48" s="1223"/>
      <c r="G48" s="1223"/>
      <c r="H48" s="1223"/>
      <c r="I48" s="1223"/>
      <c r="J48" s="1224"/>
      <c r="K48" s="63">
        <v>2357</v>
      </c>
      <c r="L48" s="64">
        <v>2496</v>
      </c>
      <c r="M48" s="64">
        <v>2316</v>
      </c>
      <c r="N48" s="64">
        <v>2236</v>
      </c>
      <c r="O48" s="65">
        <v>2359</v>
      </c>
      <c r="P48" s="48"/>
      <c r="Q48" s="48"/>
      <c r="R48" s="48"/>
      <c r="S48" s="48"/>
      <c r="T48" s="48"/>
      <c r="U48" s="48"/>
    </row>
    <row r="49" spans="1:21" ht="30.75" customHeight="1" x14ac:dyDescent="0.15">
      <c r="A49" s="48"/>
      <c r="B49" s="1217"/>
      <c r="C49" s="1218"/>
      <c r="D49" s="62"/>
      <c r="E49" s="1223" t="s">
        <v>16</v>
      </c>
      <c r="F49" s="1223"/>
      <c r="G49" s="1223"/>
      <c r="H49" s="1223"/>
      <c r="I49" s="1223"/>
      <c r="J49" s="1224"/>
      <c r="K49" s="63">
        <v>491</v>
      </c>
      <c r="L49" s="64">
        <v>275</v>
      </c>
      <c r="M49" s="64">
        <v>41</v>
      </c>
      <c r="N49" s="64">
        <v>39</v>
      </c>
      <c r="O49" s="65">
        <v>44</v>
      </c>
      <c r="P49" s="48"/>
      <c r="Q49" s="48"/>
      <c r="R49" s="48"/>
      <c r="S49" s="48"/>
      <c r="T49" s="48"/>
      <c r="U49" s="48"/>
    </row>
    <row r="50" spans="1:21" ht="30.75" customHeight="1" x14ac:dyDescent="0.15">
      <c r="A50" s="48"/>
      <c r="B50" s="1217"/>
      <c r="C50" s="1218"/>
      <c r="D50" s="62"/>
      <c r="E50" s="1223" t="s">
        <v>17</v>
      </c>
      <c r="F50" s="1223"/>
      <c r="G50" s="1223"/>
      <c r="H50" s="1223"/>
      <c r="I50" s="1223"/>
      <c r="J50" s="1224"/>
      <c r="K50" s="63">
        <v>75</v>
      </c>
      <c r="L50" s="64">
        <v>50</v>
      </c>
      <c r="M50" s="64">
        <v>45</v>
      </c>
      <c r="N50" s="64">
        <v>42</v>
      </c>
      <c r="O50" s="65">
        <v>18</v>
      </c>
      <c r="P50" s="48"/>
      <c r="Q50" s="48"/>
      <c r="R50" s="48"/>
      <c r="S50" s="48"/>
      <c r="T50" s="48"/>
      <c r="U50" s="48"/>
    </row>
    <row r="51" spans="1:21" ht="30.75" customHeight="1" x14ac:dyDescent="0.15">
      <c r="A51" s="48"/>
      <c r="B51" s="1219"/>
      <c r="C51" s="1220"/>
      <c r="D51" s="66"/>
      <c r="E51" s="1223" t="s">
        <v>18</v>
      </c>
      <c r="F51" s="1223"/>
      <c r="G51" s="1223"/>
      <c r="H51" s="1223"/>
      <c r="I51" s="1223"/>
      <c r="J51" s="1224"/>
      <c r="K51" s="63" t="s">
        <v>517</v>
      </c>
      <c r="L51" s="64">
        <v>0</v>
      </c>
      <c r="M51" s="64" t="s">
        <v>517</v>
      </c>
      <c r="N51" s="64" t="s">
        <v>517</v>
      </c>
      <c r="O51" s="65">
        <v>0</v>
      </c>
      <c r="P51" s="48"/>
      <c r="Q51" s="48"/>
      <c r="R51" s="48"/>
      <c r="S51" s="48"/>
      <c r="T51" s="48"/>
      <c r="U51" s="48"/>
    </row>
    <row r="52" spans="1:21" ht="30.75" customHeight="1" x14ac:dyDescent="0.15">
      <c r="A52" s="48"/>
      <c r="B52" s="1225" t="s">
        <v>19</v>
      </c>
      <c r="C52" s="1226"/>
      <c r="D52" s="66"/>
      <c r="E52" s="1223" t="s">
        <v>20</v>
      </c>
      <c r="F52" s="1223"/>
      <c r="G52" s="1223"/>
      <c r="H52" s="1223"/>
      <c r="I52" s="1223"/>
      <c r="J52" s="1224"/>
      <c r="K52" s="63">
        <v>7761</v>
      </c>
      <c r="L52" s="64">
        <v>7644</v>
      </c>
      <c r="M52" s="64">
        <v>7562</v>
      </c>
      <c r="N52" s="64">
        <v>7534</v>
      </c>
      <c r="O52" s="65">
        <v>7328</v>
      </c>
      <c r="P52" s="48"/>
      <c r="Q52" s="48"/>
      <c r="R52" s="48"/>
      <c r="S52" s="48"/>
      <c r="T52" s="48"/>
      <c r="U52" s="48"/>
    </row>
    <row r="53" spans="1:21" ht="30.75" customHeight="1" thickBot="1" x14ac:dyDescent="0.2">
      <c r="A53" s="48"/>
      <c r="B53" s="1227" t="s">
        <v>21</v>
      </c>
      <c r="C53" s="1228"/>
      <c r="D53" s="67"/>
      <c r="E53" s="1229" t="s">
        <v>22</v>
      </c>
      <c r="F53" s="1229"/>
      <c r="G53" s="1229"/>
      <c r="H53" s="1229"/>
      <c r="I53" s="1229"/>
      <c r="J53" s="1230"/>
      <c r="K53" s="68">
        <v>2882</v>
      </c>
      <c r="L53" s="69">
        <v>2795</v>
      </c>
      <c r="M53" s="69">
        <v>2436</v>
      </c>
      <c r="N53" s="69">
        <v>2316</v>
      </c>
      <c r="O53" s="70">
        <v>2374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31" t="s">
        <v>25</v>
      </c>
      <c r="C57" s="1232"/>
      <c r="D57" s="1235" t="s">
        <v>26</v>
      </c>
      <c r="E57" s="1236"/>
      <c r="F57" s="1236"/>
      <c r="G57" s="1236"/>
      <c r="H57" s="1236"/>
      <c r="I57" s="1236"/>
      <c r="J57" s="1237"/>
      <c r="K57" s="83" t="s">
        <v>517</v>
      </c>
      <c r="L57" s="84" t="s">
        <v>517</v>
      </c>
      <c r="M57" s="84" t="s">
        <v>517</v>
      </c>
      <c r="N57" s="84" t="s">
        <v>517</v>
      </c>
      <c r="O57" s="85" t="s">
        <v>517</v>
      </c>
    </row>
    <row r="58" spans="1:21" ht="31.5" customHeight="1" thickBot="1" x14ac:dyDescent="0.2">
      <c r="B58" s="1233"/>
      <c r="C58" s="1234"/>
      <c r="D58" s="1238" t="s">
        <v>27</v>
      </c>
      <c r="E58" s="1239"/>
      <c r="F58" s="1239"/>
      <c r="G58" s="1239"/>
      <c r="H58" s="1239"/>
      <c r="I58" s="1239"/>
      <c r="J58" s="1240"/>
      <c r="K58" s="86" t="s">
        <v>517</v>
      </c>
      <c r="L58" s="87" t="s">
        <v>517</v>
      </c>
      <c r="M58" s="87" t="s">
        <v>517</v>
      </c>
      <c r="N58" s="87" t="s">
        <v>517</v>
      </c>
      <c r="O58" s="88" t="s">
        <v>517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evBjPYt6ZUi0CgOzYecPzeeiQZ9kLYxadGb3Dq3fI1ecEPxr95xTDXtri+pU4ARJSG4cajzm6JpQL/beQZPKg==" saltValue="0GDE+gKKt2Eiad4oTG/a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41" t="s">
        <v>30</v>
      </c>
      <c r="C41" s="1242"/>
      <c r="D41" s="102"/>
      <c r="E41" s="1247" t="s">
        <v>31</v>
      </c>
      <c r="F41" s="1247"/>
      <c r="G41" s="1247"/>
      <c r="H41" s="1248"/>
      <c r="I41" s="103">
        <v>63971</v>
      </c>
      <c r="J41" s="104">
        <v>62603</v>
      </c>
      <c r="K41" s="104">
        <v>63120</v>
      </c>
      <c r="L41" s="104">
        <v>61430</v>
      </c>
      <c r="M41" s="105">
        <v>60561</v>
      </c>
    </row>
    <row r="42" spans="2:13" ht="27.75" customHeight="1" x14ac:dyDescent="0.15">
      <c r="B42" s="1243"/>
      <c r="C42" s="1244"/>
      <c r="D42" s="106"/>
      <c r="E42" s="1249" t="s">
        <v>32</v>
      </c>
      <c r="F42" s="1249"/>
      <c r="G42" s="1249"/>
      <c r="H42" s="1250"/>
      <c r="I42" s="107">
        <v>173</v>
      </c>
      <c r="J42" s="108">
        <v>127</v>
      </c>
      <c r="K42" s="108">
        <v>84</v>
      </c>
      <c r="L42" s="108">
        <v>43</v>
      </c>
      <c r="M42" s="109">
        <v>26</v>
      </c>
    </row>
    <row r="43" spans="2:13" ht="27.75" customHeight="1" x14ac:dyDescent="0.15">
      <c r="B43" s="1243"/>
      <c r="C43" s="1244"/>
      <c r="D43" s="106"/>
      <c r="E43" s="1249" t="s">
        <v>33</v>
      </c>
      <c r="F43" s="1249"/>
      <c r="G43" s="1249"/>
      <c r="H43" s="1250"/>
      <c r="I43" s="107">
        <v>26985</v>
      </c>
      <c r="J43" s="108">
        <v>27272</v>
      </c>
      <c r="K43" s="108">
        <v>26391</v>
      </c>
      <c r="L43" s="108">
        <v>24950</v>
      </c>
      <c r="M43" s="109">
        <v>22978</v>
      </c>
    </row>
    <row r="44" spans="2:13" ht="27.75" customHeight="1" x14ac:dyDescent="0.15">
      <c r="B44" s="1243"/>
      <c r="C44" s="1244"/>
      <c r="D44" s="106"/>
      <c r="E44" s="1249" t="s">
        <v>34</v>
      </c>
      <c r="F44" s="1249"/>
      <c r="G44" s="1249"/>
      <c r="H44" s="1250"/>
      <c r="I44" s="107">
        <v>446</v>
      </c>
      <c r="J44" s="108">
        <v>192</v>
      </c>
      <c r="K44" s="108">
        <v>199</v>
      </c>
      <c r="L44" s="108">
        <v>350</v>
      </c>
      <c r="M44" s="109">
        <v>1665</v>
      </c>
    </row>
    <row r="45" spans="2:13" ht="27.75" customHeight="1" x14ac:dyDescent="0.15">
      <c r="B45" s="1243"/>
      <c r="C45" s="1244"/>
      <c r="D45" s="106"/>
      <c r="E45" s="1249" t="s">
        <v>35</v>
      </c>
      <c r="F45" s="1249"/>
      <c r="G45" s="1249"/>
      <c r="H45" s="1250"/>
      <c r="I45" s="107">
        <v>9189</v>
      </c>
      <c r="J45" s="108">
        <v>8785</v>
      </c>
      <c r="K45" s="108">
        <v>8880</v>
      </c>
      <c r="L45" s="108">
        <v>8174</v>
      </c>
      <c r="M45" s="109">
        <v>7657</v>
      </c>
    </row>
    <row r="46" spans="2:13" ht="27.75" customHeight="1" x14ac:dyDescent="0.15">
      <c r="B46" s="1243"/>
      <c r="C46" s="1244"/>
      <c r="D46" s="110"/>
      <c r="E46" s="1249" t="s">
        <v>36</v>
      </c>
      <c r="F46" s="1249"/>
      <c r="G46" s="1249"/>
      <c r="H46" s="1250"/>
      <c r="I46" s="107" t="s">
        <v>517</v>
      </c>
      <c r="J46" s="108" t="s">
        <v>517</v>
      </c>
      <c r="K46" s="108" t="s">
        <v>517</v>
      </c>
      <c r="L46" s="108" t="s">
        <v>517</v>
      </c>
      <c r="M46" s="109" t="s">
        <v>517</v>
      </c>
    </row>
    <row r="47" spans="2:13" ht="27.75" customHeight="1" x14ac:dyDescent="0.15">
      <c r="B47" s="1243"/>
      <c r="C47" s="1244"/>
      <c r="D47" s="111"/>
      <c r="E47" s="1251" t="s">
        <v>37</v>
      </c>
      <c r="F47" s="1252"/>
      <c r="G47" s="1252"/>
      <c r="H47" s="1253"/>
      <c r="I47" s="107" t="s">
        <v>517</v>
      </c>
      <c r="J47" s="108" t="s">
        <v>517</v>
      </c>
      <c r="K47" s="108" t="s">
        <v>517</v>
      </c>
      <c r="L47" s="108" t="s">
        <v>517</v>
      </c>
      <c r="M47" s="109" t="s">
        <v>517</v>
      </c>
    </row>
    <row r="48" spans="2:13" ht="27.75" customHeight="1" x14ac:dyDescent="0.15">
      <c r="B48" s="1243"/>
      <c r="C48" s="1244"/>
      <c r="D48" s="106"/>
      <c r="E48" s="1249" t="s">
        <v>38</v>
      </c>
      <c r="F48" s="1249"/>
      <c r="G48" s="1249"/>
      <c r="H48" s="1250"/>
      <c r="I48" s="107" t="s">
        <v>517</v>
      </c>
      <c r="J48" s="108" t="s">
        <v>517</v>
      </c>
      <c r="K48" s="108" t="s">
        <v>517</v>
      </c>
      <c r="L48" s="108" t="s">
        <v>517</v>
      </c>
      <c r="M48" s="109" t="s">
        <v>517</v>
      </c>
    </row>
    <row r="49" spans="2:13" ht="27.75" customHeight="1" x14ac:dyDescent="0.15">
      <c r="B49" s="1245"/>
      <c r="C49" s="1246"/>
      <c r="D49" s="106"/>
      <c r="E49" s="1249" t="s">
        <v>39</v>
      </c>
      <c r="F49" s="1249"/>
      <c r="G49" s="1249"/>
      <c r="H49" s="1250"/>
      <c r="I49" s="107" t="s">
        <v>517</v>
      </c>
      <c r="J49" s="108" t="s">
        <v>517</v>
      </c>
      <c r="K49" s="108" t="s">
        <v>517</v>
      </c>
      <c r="L49" s="108" t="s">
        <v>517</v>
      </c>
      <c r="M49" s="109" t="s">
        <v>517</v>
      </c>
    </row>
    <row r="50" spans="2:13" ht="27.75" customHeight="1" x14ac:dyDescent="0.15">
      <c r="B50" s="1254" t="s">
        <v>40</v>
      </c>
      <c r="C50" s="1255"/>
      <c r="D50" s="112"/>
      <c r="E50" s="1249" t="s">
        <v>41</v>
      </c>
      <c r="F50" s="1249"/>
      <c r="G50" s="1249"/>
      <c r="H50" s="1250"/>
      <c r="I50" s="107">
        <v>11314</v>
      </c>
      <c r="J50" s="108">
        <v>10538</v>
      </c>
      <c r="K50" s="108">
        <v>10586</v>
      </c>
      <c r="L50" s="108">
        <v>10301</v>
      </c>
      <c r="M50" s="109">
        <v>9585</v>
      </c>
    </row>
    <row r="51" spans="2:13" ht="27.75" customHeight="1" x14ac:dyDescent="0.15">
      <c r="B51" s="1243"/>
      <c r="C51" s="1244"/>
      <c r="D51" s="106"/>
      <c r="E51" s="1249" t="s">
        <v>42</v>
      </c>
      <c r="F51" s="1249"/>
      <c r="G51" s="1249"/>
      <c r="H51" s="1250"/>
      <c r="I51" s="107">
        <v>14636</v>
      </c>
      <c r="J51" s="108">
        <v>14156</v>
      </c>
      <c r="K51" s="108">
        <v>13973</v>
      </c>
      <c r="L51" s="108">
        <v>13507</v>
      </c>
      <c r="M51" s="109">
        <v>12945</v>
      </c>
    </row>
    <row r="52" spans="2:13" ht="27.75" customHeight="1" x14ac:dyDescent="0.15">
      <c r="B52" s="1245"/>
      <c r="C52" s="1246"/>
      <c r="D52" s="106"/>
      <c r="E52" s="1249" t="s">
        <v>43</v>
      </c>
      <c r="F52" s="1249"/>
      <c r="G52" s="1249"/>
      <c r="H52" s="1250"/>
      <c r="I52" s="107">
        <v>64989</v>
      </c>
      <c r="J52" s="108">
        <v>63681</v>
      </c>
      <c r="K52" s="108">
        <v>64058</v>
      </c>
      <c r="L52" s="108">
        <v>63162</v>
      </c>
      <c r="M52" s="109">
        <v>61626</v>
      </c>
    </row>
    <row r="53" spans="2:13" ht="27.75" customHeight="1" thickBot="1" x14ac:dyDescent="0.2">
      <c r="B53" s="1256" t="s">
        <v>44</v>
      </c>
      <c r="C53" s="1257"/>
      <c r="D53" s="113"/>
      <c r="E53" s="1258" t="s">
        <v>45</v>
      </c>
      <c r="F53" s="1258"/>
      <c r="G53" s="1258"/>
      <c r="H53" s="1259"/>
      <c r="I53" s="114">
        <v>9825</v>
      </c>
      <c r="J53" s="115">
        <v>10603</v>
      </c>
      <c r="K53" s="115">
        <v>10056</v>
      </c>
      <c r="L53" s="115">
        <v>7976</v>
      </c>
      <c r="M53" s="116">
        <v>8730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iGHmLyViPsELRnftNJDxOiA/sy2s2QFczEx6L5mWI7UBKqmm1ZGIp/z9VJkc3aoVdxZKlIUZK0+cIYVbem3Dw==" saltValue="c533UAd/ATpSzpOtLr7G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8" t="s">
        <v>48</v>
      </c>
      <c r="D55" s="1268"/>
      <c r="E55" s="1269"/>
      <c r="F55" s="128">
        <v>3341</v>
      </c>
      <c r="G55" s="128">
        <v>3030</v>
      </c>
      <c r="H55" s="129">
        <v>3233</v>
      </c>
    </row>
    <row r="56" spans="2:8" ht="52.5" customHeight="1" x14ac:dyDescent="0.15">
      <c r="B56" s="130"/>
      <c r="C56" s="1270" t="s">
        <v>49</v>
      </c>
      <c r="D56" s="1270"/>
      <c r="E56" s="1271"/>
      <c r="F56" s="131">
        <v>2110</v>
      </c>
      <c r="G56" s="131">
        <v>1529</v>
      </c>
      <c r="H56" s="132">
        <v>579</v>
      </c>
    </row>
    <row r="57" spans="2:8" ht="53.25" customHeight="1" x14ac:dyDescent="0.15">
      <c r="B57" s="130"/>
      <c r="C57" s="1272" t="s">
        <v>50</v>
      </c>
      <c r="D57" s="1272"/>
      <c r="E57" s="1273"/>
      <c r="F57" s="133">
        <v>5651</v>
      </c>
      <c r="G57" s="133">
        <v>5158</v>
      </c>
      <c r="H57" s="134">
        <v>4797</v>
      </c>
    </row>
    <row r="58" spans="2:8" ht="45.75" customHeight="1" x14ac:dyDescent="0.15">
      <c r="B58" s="135"/>
      <c r="C58" s="1260" t="s">
        <v>583</v>
      </c>
      <c r="D58" s="1261"/>
      <c r="E58" s="1262"/>
      <c r="F58" s="136">
        <v>3057</v>
      </c>
      <c r="G58" s="136">
        <v>3060</v>
      </c>
      <c r="H58" s="137">
        <v>3064</v>
      </c>
    </row>
    <row r="59" spans="2:8" ht="45.75" customHeight="1" x14ac:dyDescent="0.15">
      <c r="B59" s="135"/>
      <c r="C59" s="1260" t="s">
        <v>584</v>
      </c>
      <c r="D59" s="1261"/>
      <c r="E59" s="1262"/>
      <c r="F59" s="136"/>
      <c r="G59" s="136">
        <v>243</v>
      </c>
      <c r="H59" s="137">
        <v>484</v>
      </c>
    </row>
    <row r="60" spans="2:8" ht="45.75" customHeight="1" x14ac:dyDescent="0.15">
      <c r="B60" s="135"/>
      <c r="C60" s="1260" t="s">
        <v>585</v>
      </c>
      <c r="D60" s="1261"/>
      <c r="E60" s="1262"/>
      <c r="F60" s="136"/>
      <c r="G60" s="136"/>
      <c r="H60" s="137">
        <v>304</v>
      </c>
    </row>
    <row r="61" spans="2:8" ht="45.75" customHeight="1" x14ac:dyDescent="0.15">
      <c r="B61" s="135"/>
      <c r="C61" s="1260" t="s">
        <v>586</v>
      </c>
      <c r="D61" s="1261"/>
      <c r="E61" s="1262"/>
      <c r="F61" s="136">
        <v>158</v>
      </c>
      <c r="G61" s="136">
        <v>160</v>
      </c>
      <c r="H61" s="137">
        <v>172</v>
      </c>
    </row>
    <row r="62" spans="2:8" ht="45.75" customHeight="1" thickBot="1" x14ac:dyDescent="0.2">
      <c r="B62" s="138"/>
      <c r="C62" s="1263" t="s">
        <v>587</v>
      </c>
      <c r="D62" s="1264"/>
      <c r="E62" s="1265"/>
      <c r="F62" s="139">
        <v>157</v>
      </c>
      <c r="G62" s="139">
        <v>145</v>
      </c>
      <c r="H62" s="140">
        <v>134</v>
      </c>
    </row>
    <row r="63" spans="2:8" ht="52.5" customHeight="1" thickBot="1" x14ac:dyDescent="0.2">
      <c r="B63" s="141"/>
      <c r="C63" s="1266" t="s">
        <v>51</v>
      </c>
      <c r="D63" s="1266"/>
      <c r="E63" s="1267"/>
      <c r="F63" s="142">
        <v>11102</v>
      </c>
      <c r="G63" s="142">
        <v>9717</v>
      </c>
      <c r="H63" s="143">
        <v>8609</v>
      </c>
    </row>
    <row r="64" spans="2:8" ht="15" customHeight="1" x14ac:dyDescent="0.15"/>
  </sheetData>
  <sheetProtection algorithmName="SHA-512" hashValue="i29ge0qZGgVUd4gb2wpJYTKR72QFxkeiwaoi0CutgX2XNmhXNamlDoFfcq/96iwn1x9yC4/ormJy+d7fk1k8Lg==" saltValue="diVRBFdt85dPuzrvc1zR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57070</v>
      </c>
      <c r="E3" s="162"/>
      <c r="F3" s="163">
        <v>58051</v>
      </c>
      <c r="G3" s="164"/>
      <c r="H3" s="165"/>
    </row>
    <row r="4" spans="1:8" x14ac:dyDescent="0.15">
      <c r="A4" s="166"/>
      <c r="B4" s="167"/>
      <c r="C4" s="168"/>
      <c r="D4" s="169">
        <v>45968</v>
      </c>
      <c r="E4" s="170"/>
      <c r="F4" s="171">
        <v>32143</v>
      </c>
      <c r="G4" s="172"/>
      <c r="H4" s="173"/>
    </row>
    <row r="5" spans="1:8" x14ac:dyDescent="0.15">
      <c r="A5" s="154" t="s">
        <v>551</v>
      </c>
      <c r="B5" s="159"/>
      <c r="C5" s="160"/>
      <c r="D5" s="161">
        <v>45586</v>
      </c>
      <c r="E5" s="162"/>
      <c r="F5" s="163">
        <v>65942</v>
      </c>
      <c r="G5" s="164"/>
      <c r="H5" s="165"/>
    </row>
    <row r="6" spans="1:8" x14ac:dyDescent="0.15">
      <c r="A6" s="166"/>
      <c r="B6" s="167"/>
      <c r="C6" s="168"/>
      <c r="D6" s="169">
        <v>28515</v>
      </c>
      <c r="E6" s="170"/>
      <c r="F6" s="171">
        <v>32778</v>
      </c>
      <c r="G6" s="172"/>
      <c r="H6" s="173"/>
    </row>
    <row r="7" spans="1:8" x14ac:dyDescent="0.15">
      <c r="A7" s="154" t="s">
        <v>552</v>
      </c>
      <c r="B7" s="159"/>
      <c r="C7" s="160"/>
      <c r="D7" s="161">
        <v>69363</v>
      </c>
      <c r="E7" s="162"/>
      <c r="F7" s="163">
        <v>68655</v>
      </c>
      <c r="G7" s="164"/>
      <c r="H7" s="165"/>
    </row>
    <row r="8" spans="1:8" x14ac:dyDescent="0.15">
      <c r="A8" s="166"/>
      <c r="B8" s="167"/>
      <c r="C8" s="168"/>
      <c r="D8" s="169">
        <v>43207</v>
      </c>
      <c r="E8" s="170"/>
      <c r="F8" s="171">
        <v>32316</v>
      </c>
      <c r="G8" s="172"/>
      <c r="H8" s="173"/>
    </row>
    <row r="9" spans="1:8" x14ac:dyDescent="0.15">
      <c r="A9" s="154" t="s">
        <v>553</v>
      </c>
      <c r="B9" s="159"/>
      <c r="C9" s="160"/>
      <c r="D9" s="161">
        <v>47179</v>
      </c>
      <c r="E9" s="162"/>
      <c r="F9" s="163">
        <v>66863</v>
      </c>
      <c r="G9" s="164"/>
      <c r="H9" s="165"/>
    </row>
    <row r="10" spans="1:8" x14ac:dyDescent="0.15">
      <c r="A10" s="166"/>
      <c r="B10" s="167"/>
      <c r="C10" s="168"/>
      <c r="D10" s="169">
        <v>22488</v>
      </c>
      <c r="E10" s="170"/>
      <c r="F10" s="171">
        <v>32770</v>
      </c>
      <c r="G10" s="172"/>
      <c r="H10" s="173"/>
    </row>
    <row r="11" spans="1:8" x14ac:dyDescent="0.15">
      <c r="A11" s="154" t="s">
        <v>554</v>
      </c>
      <c r="B11" s="159"/>
      <c r="C11" s="160"/>
      <c r="D11" s="161">
        <v>58951</v>
      </c>
      <c r="E11" s="162"/>
      <c r="F11" s="163">
        <v>72051</v>
      </c>
      <c r="G11" s="164"/>
      <c r="H11" s="165"/>
    </row>
    <row r="12" spans="1:8" x14ac:dyDescent="0.15">
      <c r="A12" s="166"/>
      <c r="B12" s="167"/>
      <c r="C12" s="174"/>
      <c r="D12" s="169">
        <v>25604</v>
      </c>
      <c r="E12" s="170"/>
      <c r="F12" s="171">
        <v>34140</v>
      </c>
      <c r="G12" s="172"/>
      <c r="H12" s="173"/>
    </row>
    <row r="13" spans="1:8" x14ac:dyDescent="0.15">
      <c r="A13" s="154"/>
      <c r="B13" s="159"/>
      <c r="C13" s="175"/>
      <c r="D13" s="176">
        <v>55630</v>
      </c>
      <c r="E13" s="177"/>
      <c r="F13" s="178">
        <v>66312</v>
      </c>
      <c r="G13" s="179"/>
      <c r="H13" s="165"/>
    </row>
    <row r="14" spans="1:8" x14ac:dyDescent="0.15">
      <c r="A14" s="166"/>
      <c r="B14" s="167"/>
      <c r="C14" s="168"/>
      <c r="D14" s="169">
        <v>33156</v>
      </c>
      <c r="E14" s="170"/>
      <c r="F14" s="171">
        <v>32829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4.67</v>
      </c>
      <c r="C19" s="180">
        <f>ROUND(VALUE(SUBSTITUTE(実質収支比率等に係る経年分析!G$48,"▲","-")),2)</f>
        <v>4.9400000000000004</v>
      </c>
      <c r="D19" s="180">
        <f>ROUND(VALUE(SUBSTITUTE(実質収支比率等に係る経年分析!H$48,"▲","-")),2)</f>
        <v>3.68</v>
      </c>
      <c r="E19" s="180">
        <f>ROUND(VALUE(SUBSTITUTE(実質収支比率等に係る経年分析!I$48,"▲","-")),2)</f>
        <v>3.71</v>
      </c>
      <c r="F19" s="180">
        <f>ROUND(VALUE(SUBSTITUTE(実質収支比率等に係る経年分析!J$48,"▲","-")),2)</f>
        <v>5.13</v>
      </c>
    </row>
    <row r="20" spans="1:11" x14ac:dyDescent="0.15">
      <c r="A20" s="180" t="s">
        <v>55</v>
      </c>
      <c r="B20" s="180">
        <f>ROUND(VALUE(SUBSTITUTE(実質収支比率等に係る経年分析!F$47,"▲","-")),2)</f>
        <v>13.04</v>
      </c>
      <c r="C20" s="180">
        <f>ROUND(VALUE(SUBSTITUTE(実質収支比率等に係る経年分析!G$47,"▲","-")),2)</f>
        <v>11.06</v>
      </c>
      <c r="D20" s="180">
        <f>ROUND(VALUE(SUBSTITUTE(実質収支比率等に係る経年分析!H$47,"▲","-")),2)</f>
        <v>11.21</v>
      </c>
      <c r="E20" s="180">
        <f>ROUND(VALUE(SUBSTITUTE(実質収支比率等に係る経年分析!I$47,"▲","-")),2)</f>
        <v>10.33</v>
      </c>
      <c r="F20" s="180">
        <f>ROUND(VALUE(SUBSTITUTE(実質収支比率等に係る経年分析!J$47,"▲","-")),2)</f>
        <v>11.18</v>
      </c>
    </row>
    <row r="21" spans="1:11" x14ac:dyDescent="0.15">
      <c r="A21" s="180" t="s">
        <v>56</v>
      </c>
      <c r="B21" s="180">
        <f>IF(ISNUMBER(VALUE(SUBSTITUTE(実質収支比率等に係る経年分析!F$49,"▲","-"))),ROUND(VALUE(SUBSTITUTE(実質収支比率等に係る経年分析!F$49,"▲","-")),2),NA())</f>
        <v>2.1</v>
      </c>
      <c r="C21" s="180">
        <f>IF(ISNUMBER(VALUE(SUBSTITUTE(実質収支比率等に係る経年分析!G$49,"▲","-"))),ROUND(VALUE(SUBSTITUTE(実質収支比率等に係る経年分析!G$49,"▲","-")),2),NA())</f>
        <v>-2.09</v>
      </c>
      <c r="D21" s="180">
        <f>IF(ISNUMBER(VALUE(SUBSTITUTE(実質収支比率等に係る経年分析!H$49,"▲","-"))),ROUND(VALUE(SUBSTITUTE(実質収支比率等に係る経年分析!H$49,"▲","-")),2),NA())</f>
        <v>-1.05</v>
      </c>
      <c r="E21" s="180">
        <f>IF(ISNUMBER(VALUE(SUBSTITUTE(実質収支比率等に係る経年分析!I$49,"▲","-"))),ROUND(VALUE(SUBSTITUTE(実質収支比率等に係る経年分析!I$49,"▲","-")),2),NA())</f>
        <v>-1</v>
      </c>
      <c r="F21" s="180">
        <f>IF(ISNUMBER(VALUE(SUBSTITUTE(実質収支比率等に係る経年分析!J$49,"▲","-"))),ROUND(VALUE(SUBSTITUTE(実質収支比率等に係る経年分析!J$49,"▲","-")),2),NA())</f>
        <v>2.29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3.13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3.41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2.72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酒田市定期航路事業特別会計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酒田市後期高齢者医療事業特別会計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酒田市駐車場事業特別会計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酒田市国民健康保険特別会計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2.48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酒田市介護保険特別会計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0.56999999999999995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0.59</v>
      </c>
    </row>
    <row r="34" spans="1:16" x14ac:dyDescent="0.15">
      <c r="A34" s="181" t="str">
        <f>IF(連結実質赤字比率に係る赤字・黒字の構成分析!C$36="",NA(),連結実質赤字比率に係る赤字・黒字の構成分析!C$36)</f>
        <v>酒田市下水道事業会計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3.65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5.0999999999999996</v>
      </c>
    </row>
    <row r="36" spans="1:16" x14ac:dyDescent="0.15">
      <c r="A36" s="181" t="str">
        <f>IF(連結実質赤字比率に係る赤字・黒字の構成分析!C$34="",NA(),連結実質赤字比率に係る赤字・黒字の構成分析!C$34)</f>
        <v>酒田市水道事業会計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14.78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16.850000000000001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7761</v>
      </c>
      <c r="E42" s="182"/>
      <c r="F42" s="182"/>
      <c r="G42" s="182">
        <f>'実質公債費比率（分子）の構造'!L$52</f>
        <v>7644</v>
      </c>
      <c r="H42" s="182"/>
      <c r="I42" s="182"/>
      <c r="J42" s="182">
        <f>'実質公債費比率（分子）の構造'!M$52</f>
        <v>7562</v>
      </c>
      <c r="K42" s="182"/>
      <c r="L42" s="182"/>
      <c r="M42" s="182">
        <f>'実質公債費比率（分子）の構造'!N$52</f>
        <v>7534</v>
      </c>
      <c r="N42" s="182"/>
      <c r="O42" s="182"/>
      <c r="P42" s="182">
        <f>'実質公債費比率（分子）の構造'!O$52</f>
        <v>7328</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75</v>
      </c>
      <c r="C44" s="182"/>
      <c r="D44" s="182"/>
      <c r="E44" s="182">
        <f>'実質公債費比率（分子）の構造'!L$50</f>
        <v>50</v>
      </c>
      <c r="F44" s="182"/>
      <c r="G44" s="182"/>
      <c r="H44" s="182">
        <f>'実質公債費比率（分子）の構造'!M$50</f>
        <v>45</v>
      </c>
      <c r="I44" s="182"/>
      <c r="J44" s="182"/>
      <c r="K44" s="182">
        <f>'実質公債費比率（分子）の構造'!N$50</f>
        <v>42</v>
      </c>
      <c r="L44" s="182"/>
      <c r="M44" s="182"/>
      <c r="N44" s="182">
        <f>'実質公債費比率（分子）の構造'!O$50</f>
        <v>18</v>
      </c>
      <c r="O44" s="182"/>
      <c r="P44" s="182"/>
    </row>
    <row r="45" spans="1:16" x14ac:dyDescent="0.15">
      <c r="A45" s="182" t="s">
        <v>66</v>
      </c>
      <c r="B45" s="182">
        <f>'実質公債費比率（分子）の構造'!K$49</f>
        <v>491</v>
      </c>
      <c r="C45" s="182"/>
      <c r="D45" s="182"/>
      <c r="E45" s="182">
        <f>'実質公債費比率（分子）の構造'!L$49</f>
        <v>275</v>
      </c>
      <c r="F45" s="182"/>
      <c r="G45" s="182"/>
      <c r="H45" s="182">
        <f>'実質公債費比率（分子）の構造'!M$49</f>
        <v>41</v>
      </c>
      <c r="I45" s="182"/>
      <c r="J45" s="182"/>
      <c r="K45" s="182">
        <f>'実質公債費比率（分子）の構造'!N$49</f>
        <v>39</v>
      </c>
      <c r="L45" s="182"/>
      <c r="M45" s="182"/>
      <c r="N45" s="182">
        <f>'実質公債費比率（分子）の構造'!O$49</f>
        <v>44</v>
      </c>
      <c r="O45" s="182"/>
      <c r="P45" s="182"/>
    </row>
    <row r="46" spans="1:16" x14ac:dyDescent="0.15">
      <c r="A46" s="182" t="s">
        <v>67</v>
      </c>
      <c r="B46" s="182">
        <f>'実質公債費比率（分子）の構造'!K$48</f>
        <v>2357</v>
      </c>
      <c r="C46" s="182"/>
      <c r="D46" s="182"/>
      <c r="E46" s="182">
        <f>'実質公債費比率（分子）の構造'!L$48</f>
        <v>2496</v>
      </c>
      <c r="F46" s="182"/>
      <c r="G46" s="182"/>
      <c r="H46" s="182">
        <f>'実質公債費比率（分子）の構造'!M$48</f>
        <v>2316</v>
      </c>
      <c r="I46" s="182"/>
      <c r="J46" s="182"/>
      <c r="K46" s="182">
        <f>'実質公債費比率（分子）の構造'!N$48</f>
        <v>2236</v>
      </c>
      <c r="L46" s="182"/>
      <c r="M46" s="182"/>
      <c r="N46" s="182">
        <f>'実質公債費比率（分子）の構造'!O$48</f>
        <v>2359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7720</v>
      </c>
      <c r="C49" s="182"/>
      <c r="D49" s="182"/>
      <c r="E49" s="182">
        <f>'実質公債費比率（分子）の構造'!L$45</f>
        <v>7618</v>
      </c>
      <c r="F49" s="182"/>
      <c r="G49" s="182"/>
      <c r="H49" s="182">
        <f>'実質公債費比率（分子）の構造'!M$45</f>
        <v>7596</v>
      </c>
      <c r="I49" s="182"/>
      <c r="J49" s="182"/>
      <c r="K49" s="182">
        <f>'実質公債費比率（分子）の構造'!N$45</f>
        <v>7533</v>
      </c>
      <c r="L49" s="182"/>
      <c r="M49" s="182"/>
      <c r="N49" s="182">
        <f>'実質公債費比率（分子）の構造'!O$45</f>
        <v>7281</v>
      </c>
      <c r="O49" s="182"/>
      <c r="P49" s="182"/>
    </row>
    <row r="50" spans="1:16" x14ac:dyDescent="0.15">
      <c r="A50" s="182" t="s">
        <v>71</v>
      </c>
      <c r="B50" s="182" t="e">
        <f>NA()</f>
        <v>#N/A</v>
      </c>
      <c r="C50" s="182">
        <f>IF(ISNUMBER('実質公債費比率（分子）の構造'!K$53),'実質公債費比率（分子）の構造'!K$53,NA())</f>
        <v>2882</v>
      </c>
      <c r="D50" s="182" t="e">
        <f>NA()</f>
        <v>#N/A</v>
      </c>
      <c r="E50" s="182" t="e">
        <f>NA()</f>
        <v>#N/A</v>
      </c>
      <c r="F50" s="182">
        <f>IF(ISNUMBER('実質公債費比率（分子）の構造'!L$53),'実質公債費比率（分子）の構造'!L$53,NA())</f>
        <v>2795</v>
      </c>
      <c r="G50" s="182" t="e">
        <f>NA()</f>
        <v>#N/A</v>
      </c>
      <c r="H50" s="182" t="e">
        <f>NA()</f>
        <v>#N/A</v>
      </c>
      <c r="I50" s="182">
        <f>IF(ISNUMBER('実質公債費比率（分子）の構造'!M$53),'実質公債費比率（分子）の構造'!M$53,NA())</f>
        <v>2436</v>
      </c>
      <c r="J50" s="182" t="e">
        <f>NA()</f>
        <v>#N/A</v>
      </c>
      <c r="K50" s="182" t="e">
        <f>NA()</f>
        <v>#N/A</v>
      </c>
      <c r="L50" s="182">
        <f>IF(ISNUMBER('実質公債費比率（分子）の構造'!N$53),'実質公債費比率（分子）の構造'!N$53,NA())</f>
        <v>2316</v>
      </c>
      <c r="M50" s="182" t="e">
        <f>NA()</f>
        <v>#N/A</v>
      </c>
      <c r="N50" s="182" t="e">
        <f>NA()</f>
        <v>#N/A</v>
      </c>
      <c r="O50" s="182">
        <f>IF(ISNUMBER('実質公債費比率（分子）の構造'!O$53),'実質公債費比率（分子）の構造'!O$53,NA())</f>
        <v>2374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64989</v>
      </c>
      <c r="E56" s="181"/>
      <c r="F56" s="181"/>
      <c r="G56" s="181">
        <f>'将来負担比率（分子）の構造'!J$52</f>
        <v>63681</v>
      </c>
      <c r="H56" s="181"/>
      <c r="I56" s="181"/>
      <c r="J56" s="181">
        <f>'将来負担比率（分子）の構造'!K$52</f>
        <v>64058</v>
      </c>
      <c r="K56" s="181"/>
      <c r="L56" s="181"/>
      <c r="M56" s="181">
        <f>'将来負担比率（分子）の構造'!L$52</f>
        <v>63162</v>
      </c>
      <c r="N56" s="181"/>
      <c r="O56" s="181"/>
      <c r="P56" s="181">
        <f>'将来負担比率（分子）の構造'!M$52</f>
        <v>61626</v>
      </c>
    </row>
    <row r="57" spans="1:16" x14ac:dyDescent="0.15">
      <c r="A57" s="181" t="s">
        <v>42</v>
      </c>
      <c r="B57" s="181"/>
      <c r="C57" s="181"/>
      <c r="D57" s="181">
        <f>'将来負担比率（分子）の構造'!I$51</f>
        <v>14636</v>
      </c>
      <c r="E57" s="181"/>
      <c r="F57" s="181"/>
      <c r="G57" s="181">
        <f>'将来負担比率（分子）の構造'!J$51</f>
        <v>14156</v>
      </c>
      <c r="H57" s="181"/>
      <c r="I57" s="181"/>
      <c r="J57" s="181">
        <f>'将来負担比率（分子）の構造'!K$51</f>
        <v>13973</v>
      </c>
      <c r="K57" s="181"/>
      <c r="L57" s="181"/>
      <c r="M57" s="181">
        <f>'将来負担比率（分子）の構造'!L$51</f>
        <v>13507</v>
      </c>
      <c r="N57" s="181"/>
      <c r="O57" s="181"/>
      <c r="P57" s="181">
        <f>'将来負担比率（分子）の構造'!M$51</f>
        <v>12945</v>
      </c>
    </row>
    <row r="58" spans="1:16" x14ac:dyDescent="0.15">
      <c r="A58" s="181" t="s">
        <v>41</v>
      </c>
      <c r="B58" s="181"/>
      <c r="C58" s="181"/>
      <c r="D58" s="181">
        <f>'将来負担比率（分子）の構造'!I$50</f>
        <v>11314</v>
      </c>
      <c r="E58" s="181"/>
      <c r="F58" s="181"/>
      <c r="G58" s="181">
        <f>'将来負担比率（分子）の構造'!J$50</f>
        <v>10538</v>
      </c>
      <c r="H58" s="181"/>
      <c r="I58" s="181"/>
      <c r="J58" s="181">
        <f>'将来負担比率（分子）の構造'!K$50</f>
        <v>10586</v>
      </c>
      <c r="K58" s="181"/>
      <c r="L58" s="181"/>
      <c r="M58" s="181">
        <f>'将来負担比率（分子）の構造'!L$50</f>
        <v>10301</v>
      </c>
      <c r="N58" s="181"/>
      <c r="O58" s="181"/>
      <c r="P58" s="181">
        <f>'将来負担比率（分子）の構造'!M$50</f>
        <v>9585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9189</v>
      </c>
      <c r="C62" s="181"/>
      <c r="D62" s="181"/>
      <c r="E62" s="181">
        <f>'将来負担比率（分子）の構造'!J$45</f>
        <v>8785</v>
      </c>
      <c r="F62" s="181"/>
      <c r="G62" s="181"/>
      <c r="H62" s="181">
        <f>'将来負担比率（分子）の構造'!K$45</f>
        <v>8880</v>
      </c>
      <c r="I62" s="181"/>
      <c r="J62" s="181"/>
      <c r="K62" s="181">
        <f>'将来負担比率（分子）の構造'!L$45</f>
        <v>8174</v>
      </c>
      <c r="L62" s="181"/>
      <c r="M62" s="181"/>
      <c r="N62" s="181">
        <f>'将来負担比率（分子）の構造'!M$45</f>
        <v>7657</v>
      </c>
      <c r="O62" s="181"/>
      <c r="P62" s="181"/>
    </row>
    <row r="63" spans="1:16" x14ac:dyDescent="0.15">
      <c r="A63" s="181" t="s">
        <v>34</v>
      </c>
      <c r="B63" s="181">
        <f>'将来負担比率（分子）の構造'!I$44</f>
        <v>446</v>
      </c>
      <c r="C63" s="181"/>
      <c r="D63" s="181"/>
      <c r="E63" s="181">
        <f>'将来負担比率（分子）の構造'!J$44</f>
        <v>192</v>
      </c>
      <c r="F63" s="181"/>
      <c r="G63" s="181"/>
      <c r="H63" s="181">
        <f>'将来負担比率（分子）の構造'!K$44</f>
        <v>199</v>
      </c>
      <c r="I63" s="181"/>
      <c r="J63" s="181"/>
      <c r="K63" s="181">
        <f>'将来負担比率（分子）の構造'!L$44</f>
        <v>350</v>
      </c>
      <c r="L63" s="181"/>
      <c r="M63" s="181"/>
      <c r="N63" s="181">
        <f>'将来負担比率（分子）の構造'!M$44</f>
        <v>1665</v>
      </c>
      <c r="O63" s="181"/>
      <c r="P63" s="181"/>
    </row>
    <row r="64" spans="1:16" x14ac:dyDescent="0.15">
      <c r="A64" s="181" t="s">
        <v>33</v>
      </c>
      <c r="B64" s="181">
        <f>'将来負担比率（分子）の構造'!I$43</f>
        <v>26985</v>
      </c>
      <c r="C64" s="181"/>
      <c r="D64" s="181"/>
      <c r="E64" s="181">
        <f>'将来負担比率（分子）の構造'!J$43</f>
        <v>27272</v>
      </c>
      <c r="F64" s="181"/>
      <c r="G64" s="181"/>
      <c r="H64" s="181">
        <f>'将来負担比率（分子）の構造'!K$43</f>
        <v>26391</v>
      </c>
      <c r="I64" s="181"/>
      <c r="J64" s="181"/>
      <c r="K64" s="181">
        <f>'将来負担比率（分子）の構造'!L$43</f>
        <v>24950</v>
      </c>
      <c r="L64" s="181"/>
      <c r="M64" s="181"/>
      <c r="N64" s="181">
        <f>'将来負担比率（分子）の構造'!M$43</f>
        <v>22978</v>
      </c>
      <c r="O64" s="181"/>
      <c r="P64" s="181"/>
    </row>
    <row r="65" spans="1:16" x14ac:dyDescent="0.15">
      <c r="A65" s="181" t="s">
        <v>32</v>
      </c>
      <c r="B65" s="181">
        <f>'将来負担比率（分子）の構造'!I$42</f>
        <v>173</v>
      </c>
      <c r="C65" s="181"/>
      <c r="D65" s="181"/>
      <c r="E65" s="181">
        <f>'将来負担比率（分子）の構造'!J$42</f>
        <v>127</v>
      </c>
      <c r="F65" s="181"/>
      <c r="G65" s="181"/>
      <c r="H65" s="181">
        <f>'将来負担比率（分子）の構造'!K$42</f>
        <v>84</v>
      </c>
      <c r="I65" s="181"/>
      <c r="J65" s="181"/>
      <c r="K65" s="181">
        <f>'将来負担比率（分子）の構造'!L$42</f>
        <v>43</v>
      </c>
      <c r="L65" s="181"/>
      <c r="M65" s="181"/>
      <c r="N65" s="181">
        <f>'将来負担比率（分子）の構造'!M$42</f>
        <v>26</v>
      </c>
      <c r="O65" s="181"/>
      <c r="P65" s="181"/>
    </row>
    <row r="66" spans="1:16" x14ac:dyDescent="0.15">
      <c r="A66" s="181" t="s">
        <v>31</v>
      </c>
      <c r="B66" s="181">
        <f>'将来負担比率（分子）の構造'!I$41</f>
        <v>63971</v>
      </c>
      <c r="C66" s="181"/>
      <c r="D66" s="181"/>
      <c r="E66" s="181">
        <f>'将来負担比率（分子）の構造'!J$41</f>
        <v>62603</v>
      </c>
      <c r="F66" s="181"/>
      <c r="G66" s="181"/>
      <c r="H66" s="181">
        <f>'将来負担比率（分子）の構造'!K$41</f>
        <v>63120</v>
      </c>
      <c r="I66" s="181"/>
      <c r="J66" s="181"/>
      <c r="K66" s="181">
        <f>'将来負担比率（分子）の構造'!L$41</f>
        <v>61430</v>
      </c>
      <c r="L66" s="181"/>
      <c r="M66" s="181"/>
      <c r="N66" s="181">
        <f>'将来負担比率（分子）の構造'!M$41</f>
        <v>60561</v>
      </c>
      <c r="O66" s="181"/>
      <c r="P66" s="181"/>
    </row>
    <row r="67" spans="1:16" x14ac:dyDescent="0.15">
      <c r="A67" s="181" t="s">
        <v>75</v>
      </c>
      <c r="B67" s="181" t="e">
        <f>NA()</f>
        <v>#N/A</v>
      </c>
      <c r="C67" s="181">
        <f>IF(ISNUMBER('将来負担比率（分子）の構造'!I$53), IF('将来負担比率（分子）の構造'!I$53 &lt; 0, 0, '将来負担比率（分子）の構造'!I$53), NA())</f>
        <v>9825</v>
      </c>
      <c r="D67" s="181" t="e">
        <f>NA()</f>
        <v>#N/A</v>
      </c>
      <c r="E67" s="181" t="e">
        <f>NA()</f>
        <v>#N/A</v>
      </c>
      <c r="F67" s="181">
        <f>IF(ISNUMBER('将来負担比率（分子）の構造'!J$53), IF('将来負担比率（分子）の構造'!J$53 &lt; 0, 0, '将来負担比率（分子）の構造'!J$53), NA())</f>
        <v>10603</v>
      </c>
      <c r="G67" s="181" t="e">
        <f>NA()</f>
        <v>#N/A</v>
      </c>
      <c r="H67" s="181" t="e">
        <f>NA()</f>
        <v>#N/A</v>
      </c>
      <c r="I67" s="181">
        <f>IF(ISNUMBER('将来負担比率（分子）の構造'!K$53), IF('将来負担比率（分子）の構造'!K$53 &lt; 0, 0, '将来負担比率（分子）の構造'!K$53), NA())</f>
        <v>10056</v>
      </c>
      <c r="J67" s="181" t="e">
        <f>NA()</f>
        <v>#N/A</v>
      </c>
      <c r="K67" s="181" t="e">
        <f>NA()</f>
        <v>#N/A</v>
      </c>
      <c r="L67" s="181">
        <f>IF(ISNUMBER('将来負担比率（分子）の構造'!L$53), IF('将来負担比率（分子）の構造'!L$53 &lt; 0, 0, '将来負担比率（分子）の構造'!L$53), NA())</f>
        <v>7976</v>
      </c>
      <c r="M67" s="181" t="e">
        <f>NA()</f>
        <v>#N/A</v>
      </c>
      <c r="N67" s="181" t="e">
        <f>NA()</f>
        <v>#N/A</v>
      </c>
      <c r="O67" s="181">
        <f>IF(ISNUMBER('将来負担比率（分子）の構造'!M$53), IF('将来負担比率（分子）の構造'!M$53 &lt; 0, 0, '将来負担比率（分子）の構造'!M$53), NA())</f>
        <v>8730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3341</v>
      </c>
      <c r="C72" s="185">
        <f>基金残高に係る経年分析!G55</f>
        <v>3030</v>
      </c>
      <c r="D72" s="185">
        <f>基金残高に係る経年分析!H55</f>
        <v>3233</v>
      </c>
    </row>
    <row r="73" spans="1:16" x14ac:dyDescent="0.15">
      <c r="A73" s="184" t="s">
        <v>78</v>
      </c>
      <c r="B73" s="185">
        <f>基金残高に係る経年分析!F56</f>
        <v>2110</v>
      </c>
      <c r="C73" s="185">
        <f>基金残高に係る経年分析!G56</f>
        <v>1529</v>
      </c>
      <c r="D73" s="185">
        <f>基金残高に係る経年分析!H56</f>
        <v>579</v>
      </c>
    </row>
    <row r="74" spans="1:16" x14ac:dyDescent="0.15">
      <c r="A74" s="184" t="s">
        <v>79</v>
      </c>
      <c r="B74" s="185">
        <f>基金残高に係る経年分析!F57</f>
        <v>5651</v>
      </c>
      <c r="C74" s="185">
        <f>基金残高に係る経年分析!G57</f>
        <v>5158</v>
      </c>
      <c r="D74" s="185">
        <f>基金残高に係る経年分析!H57</f>
        <v>4797</v>
      </c>
    </row>
  </sheetData>
  <sheetProtection algorithmName="SHA-512" hashValue="DTOBxbcZq8fQrH/qSV4ZRg6HzUfmEVwpo8LjrQ1i5PWHQYW3Jk4AQT4GcctR/dYqQjiJmWkijEWoion9IzIX2w==" saltValue="2H+xIQrv00vdx5JHNNZSN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225</v>
      </c>
      <c r="C5" s="632"/>
      <c r="D5" s="632"/>
      <c r="E5" s="632"/>
      <c r="F5" s="632"/>
      <c r="G5" s="632"/>
      <c r="H5" s="632"/>
      <c r="I5" s="632"/>
      <c r="J5" s="632"/>
      <c r="K5" s="632"/>
      <c r="L5" s="632"/>
      <c r="M5" s="632"/>
      <c r="N5" s="632"/>
      <c r="O5" s="632"/>
      <c r="P5" s="632"/>
      <c r="Q5" s="633"/>
      <c r="R5" s="634">
        <v>13665925</v>
      </c>
      <c r="S5" s="635"/>
      <c r="T5" s="635"/>
      <c r="U5" s="635"/>
      <c r="V5" s="635"/>
      <c r="W5" s="635"/>
      <c r="X5" s="635"/>
      <c r="Y5" s="636"/>
      <c r="Z5" s="637">
        <v>24.1</v>
      </c>
      <c r="AA5" s="637"/>
      <c r="AB5" s="637"/>
      <c r="AC5" s="637"/>
      <c r="AD5" s="638">
        <v>12829110</v>
      </c>
      <c r="AE5" s="638"/>
      <c r="AF5" s="638"/>
      <c r="AG5" s="638"/>
      <c r="AH5" s="638"/>
      <c r="AI5" s="638"/>
      <c r="AJ5" s="638"/>
      <c r="AK5" s="638"/>
      <c r="AL5" s="639">
        <v>45.4</v>
      </c>
      <c r="AM5" s="640"/>
      <c r="AN5" s="640"/>
      <c r="AO5" s="641"/>
      <c r="AP5" s="631" t="s">
        <v>226</v>
      </c>
      <c r="AQ5" s="632"/>
      <c r="AR5" s="632"/>
      <c r="AS5" s="632"/>
      <c r="AT5" s="632"/>
      <c r="AU5" s="632"/>
      <c r="AV5" s="632"/>
      <c r="AW5" s="632"/>
      <c r="AX5" s="632"/>
      <c r="AY5" s="632"/>
      <c r="AZ5" s="632"/>
      <c r="BA5" s="632"/>
      <c r="BB5" s="632"/>
      <c r="BC5" s="632"/>
      <c r="BD5" s="632"/>
      <c r="BE5" s="632"/>
      <c r="BF5" s="633"/>
      <c r="BG5" s="645">
        <v>12798793</v>
      </c>
      <c r="BH5" s="646"/>
      <c r="BI5" s="646"/>
      <c r="BJ5" s="646"/>
      <c r="BK5" s="646"/>
      <c r="BL5" s="646"/>
      <c r="BM5" s="646"/>
      <c r="BN5" s="647"/>
      <c r="BO5" s="648">
        <v>93.7</v>
      </c>
      <c r="BP5" s="648"/>
      <c r="BQ5" s="648"/>
      <c r="BR5" s="648"/>
      <c r="BS5" s="649">
        <v>177994</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15">
      <c r="B6" s="642" t="s">
        <v>230</v>
      </c>
      <c r="C6" s="643"/>
      <c r="D6" s="643"/>
      <c r="E6" s="643"/>
      <c r="F6" s="643"/>
      <c r="G6" s="643"/>
      <c r="H6" s="643"/>
      <c r="I6" s="643"/>
      <c r="J6" s="643"/>
      <c r="K6" s="643"/>
      <c r="L6" s="643"/>
      <c r="M6" s="643"/>
      <c r="N6" s="643"/>
      <c r="O6" s="643"/>
      <c r="P6" s="643"/>
      <c r="Q6" s="644"/>
      <c r="R6" s="645">
        <v>446088</v>
      </c>
      <c r="S6" s="646"/>
      <c r="T6" s="646"/>
      <c r="U6" s="646"/>
      <c r="V6" s="646"/>
      <c r="W6" s="646"/>
      <c r="X6" s="646"/>
      <c r="Y6" s="647"/>
      <c r="Z6" s="648">
        <v>0.8</v>
      </c>
      <c r="AA6" s="648"/>
      <c r="AB6" s="648"/>
      <c r="AC6" s="648"/>
      <c r="AD6" s="649">
        <v>446088</v>
      </c>
      <c r="AE6" s="649"/>
      <c r="AF6" s="649"/>
      <c r="AG6" s="649"/>
      <c r="AH6" s="649"/>
      <c r="AI6" s="649"/>
      <c r="AJ6" s="649"/>
      <c r="AK6" s="649"/>
      <c r="AL6" s="650">
        <v>1.6</v>
      </c>
      <c r="AM6" s="651"/>
      <c r="AN6" s="651"/>
      <c r="AO6" s="652"/>
      <c r="AP6" s="642" t="s">
        <v>231</v>
      </c>
      <c r="AQ6" s="643"/>
      <c r="AR6" s="643"/>
      <c r="AS6" s="643"/>
      <c r="AT6" s="643"/>
      <c r="AU6" s="643"/>
      <c r="AV6" s="643"/>
      <c r="AW6" s="643"/>
      <c r="AX6" s="643"/>
      <c r="AY6" s="643"/>
      <c r="AZ6" s="643"/>
      <c r="BA6" s="643"/>
      <c r="BB6" s="643"/>
      <c r="BC6" s="643"/>
      <c r="BD6" s="643"/>
      <c r="BE6" s="643"/>
      <c r="BF6" s="644"/>
      <c r="BG6" s="645">
        <v>12798793</v>
      </c>
      <c r="BH6" s="646"/>
      <c r="BI6" s="646"/>
      <c r="BJ6" s="646"/>
      <c r="BK6" s="646"/>
      <c r="BL6" s="646"/>
      <c r="BM6" s="646"/>
      <c r="BN6" s="647"/>
      <c r="BO6" s="648">
        <v>93.7</v>
      </c>
      <c r="BP6" s="648"/>
      <c r="BQ6" s="648"/>
      <c r="BR6" s="648"/>
      <c r="BS6" s="649">
        <v>177994</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353087</v>
      </c>
      <c r="CS6" s="646"/>
      <c r="CT6" s="646"/>
      <c r="CU6" s="646"/>
      <c r="CV6" s="646"/>
      <c r="CW6" s="646"/>
      <c r="CX6" s="646"/>
      <c r="CY6" s="647"/>
      <c r="CZ6" s="639">
        <v>0.6</v>
      </c>
      <c r="DA6" s="640"/>
      <c r="DB6" s="640"/>
      <c r="DC6" s="659"/>
      <c r="DD6" s="654" t="s">
        <v>128</v>
      </c>
      <c r="DE6" s="646"/>
      <c r="DF6" s="646"/>
      <c r="DG6" s="646"/>
      <c r="DH6" s="646"/>
      <c r="DI6" s="646"/>
      <c r="DJ6" s="646"/>
      <c r="DK6" s="646"/>
      <c r="DL6" s="646"/>
      <c r="DM6" s="646"/>
      <c r="DN6" s="646"/>
      <c r="DO6" s="646"/>
      <c r="DP6" s="647"/>
      <c r="DQ6" s="654">
        <v>352999</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10645</v>
      </c>
      <c r="S7" s="646"/>
      <c r="T7" s="646"/>
      <c r="U7" s="646"/>
      <c r="V7" s="646"/>
      <c r="W7" s="646"/>
      <c r="X7" s="646"/>
      <c r="Y7" s="647"/>
      <c r="Z7" s="648">
        <v>0</v>
      </c>
      <c r="AA7" s="648"/>
      <c r="AB7" s="648"/>
      <c r="AC7" s="648"/>
      <c r="AD7" s="649">
        <v>10645</v>
      </c>
      <c r="AE7" s="649"/>
      <c r="AF7" s="649"/>
      <c r="AG7" s="649"/>
      <c r="AH7" s="649"/>
      <c r="AI7" s="649"/>
      <c r="AJ7" s="649"/>
      <c r="AK7" s="649"/>
      <c r="AL7" s="650">
        <v>0</v>
      </c>
      <c r="AM7" s="651"/>
      <c r="AN7" s="651"/>
      <c r="AO7" s="652"/>
      <c r="AP7" s="642" t="s">
        <v>234</v>
      </c>
      <c r="AQ7" s="643"/>
      <c r="AR7" s="643"/>
      <c r="AS7" s="643"/>
      <c r="AT7" s="643"/>
      <c r="AU7" s="643"/>
      <c r="AV7" s="643"/>
      <c r="AW7" s="643"/>
      <c r="AX7" s="643"/>
      <c r="AY7" s="643"/>
      <c r="AZ7" s="643"/>
      <c r="BA7" s="643"/>
      <c r="BB7" s="643"/>
      <c r="BC7" s="643"/>
      <c r="BD7" s="643"/>
      <c r="BE7" s="643"/>
      <c r="BF7" s="644"/>
      <c r="BG7" s="645">
        <v>5693791</v>
      </c>
      <c r="BH7" s="646"/>
      <c r="BI7" s="646"/>
      <c r="BJ7" s="646"/>
      <c r="BK7" s="646"/>
      <c r="BL7" s="646"/>
      <c r="BM7" s="646"/>
      <c r="BN7" s="647"/>
      <c r="BO7" s="648">
        <v>41.7</v>
      </c>
      <c r="BP7" s="648"/>
      <c r="BQ7" s="648"/>
      <c r="BR7" s="648"/>
      <c r="BS7" s="649">
        <v>177994</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8100620</v>
      </c>
      <c r="CS7" s="646"/>
      <c r="CT7" s="646"/>
      <c r="CU7" s="646"/>
      <c r="CV7" s="646"/>
      <c r="CW7" s="646"/>
      <c r="CX7" s="646"/>
      <c r="CY7" s="647"/>
      <c r="CZ7" s="648">
        <v>14.7</v>
      </c>
      <c r="DA7" s="648"/>
      <c r="DB7" s="648"/>
      <c r="DC7" s="648"/>
      <c r="DD7" s="654">
        <v>319468</v>
      </c>
      <c r="DE7" s="646"/>
      <c r="DF7" s="646"/>
      <c r="DG7" s="646"/>
      <c r="DH7" s="646"/>
      <c r="DI7" s="646"/>
      <c r="DJ7" s="646"/>
      <c r="DK7" s="646"/>
      <c r="DL7" s="646"/>
      <c r="DM7" s="646"/>
      <c r="DN7" s="646"/>
      <c r="DO7" s="646"/>
      <c r="DP7" s="647"/>
      <c r="DQ7" s="654">
        <v>6833061</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30008</v>
      </c>
      <c r="S8" s="646"/>
      <c r="T8" s="646"/>
      <c r="U8" s="646"/>
      <c r="V8" s="646"/>
      <c r="W8" s="646"/>
      <c r="X8" s="646"/>
      <c r="Y8" s="647"/>
      <c r="Z8" s="648">
        <v>0.1</v>
      </c>
      <c r="AA8" s="648"/>
      <c r="AB8" s="648"/>
      <c r="AC8" s="648"/>
      <c r="AD8" s="649">
        <v>30008</v>
      </c>
      <c r="AE8" s="649"/>
      <c r="AF8" s="649"/>
      <c r="AG8" s="649"/>
      <c r="AH8" s="649"/>
      <c r="AI8" s="649"/>
      <c r="AJ8" s="649"/>
      <c r="AK8" s="649"/>
      <c r="AL8" s="650">
        <v>0.1</v>
      </c>
      <c r="AM8" s="651"/>
      <c r="AN8" s="651"/>
      <c r="AO8" s="652"/>
      <c r="AP8" s="642" t="s">
        <v>237</v>
      </c>
      <c r="AQ8" s="643"/>
      <c r="AR8" s="643"/>
      <c r="AS8" s="643"/>
      <c r="AT8" s="643"/>
      <c r="AU8" s="643"/>
      <c r="AV8" s="643"/>
      <c r="AW8" s="643"/>
      <c r="AX8" s="643"/>
      <c r="AY8" s="643"/>
      <c r="AZ8" s="643"/>
      <c r="BA8" s="643"/>
      <c r="BB8" s="643"/>
      <c r="BC8" s="643"/>
      <c r="BD8" s="643"/>
      <c r="BE8" s="643"/>
      <c r="BF8" s="644"/>
      <c r="BG8" s="645">
        <v>182828</v>
      </c>
      <c r="BH8" s="646"/>
      <c r="BI8" s="646"/>
      <c r="BJ8" s="646"/>
      <c r="BK8" s="646"/>
      <c r="BL8" s="646"/>
      <c r="BM8" s="646"/>
      <c r="BN8" s="647"/>
      <c r="BO8" s="648">
        <v>1.3</v>
      </c>
      <c r="BP8" s="648"/>
      <c r="BQ8" s="648"/>
      <c r="BR8" s="648"/>
      <c r="BS8" s="654" t="s">
        <v>128</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16345314</v>
      </c>
      <c r="CS8" s="646"/>
      <c r="CT8" s="646"/>
      <c r="CU8" s="646"/>
      <c r="CV8" s="646"/>
      <c r="CW8" s="646"/>
      <c r="CX8" s="646"/>
      <c r="CY8" s="647"/>
      <c r="CZ8" s="648">
        <v>29.6</v>
      </c>
      <c r="DA8" s="648"/>
      <c r="DB8" s="648"/>
      <c r="DC8" s="648"/>
      <c r="DD8" s="654">
        <v>604209</v>
      </c>
      <c r="DE8" s="646"/>
      <c r="DF8" s="646"/>
      <c r="DG8" s="646"/>
      <c r="DH8" s="646"/>
      <c r="DI8" s="646"/>
      <c r="DJ8" s="646"/>
      <c r="DK8" s="646"/>
      <c r="DL8" s="646"/>
      <c r="DM8" s="646"/>
      <c r="DN8" s="646"/>
      <c r="DO8" s="646"/>
      <c r="DP8" s="647"/>
      <c r="DQ8" s="654">
        <v>7725506</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16699</v>
      </c>
      <c r="S9" s="646"/>
      <c r="T9" s="646"/>
      <c r="U9" s="646"/>
      <c r="V9" s="646"/>
      <c r="W9" s="646"/>
      <c r="X9" s="646"/>
      <c r="Y9" s="647"/>
      <c r="Z9" s="648">
        <v>0</v>
      </c>
      <c r="AA9" s="648"/>
      <c r="AB9" s="648"/>
      <c r="AC9" s="648"/>
      <c r="AD9" s="649">
        <v>16699</v>
      </c>
      <c r="AE9" s="649"/>
      <c r="AF9" s="649"/>
      <c r="AG9" s="649"/>
      <c r="AH9" s="649"/>
      <c r="AI9" s="649"/>
      <c r="AJ9" s="649"/>
      <c r="AK9" s="649"/>
      <c r="AL9" s="650">
        <v>0.1</v>
      </c>
      <c r="AM9" s="651"/>
      <c r="AN9" s="651"/>
      <c r="AO9" s="652"/>
      <c r="AP9" s="642" t="s">
        <v>240</v>
      </c>
      <c r="AQ9" s="643"/>
      <c r="AR9" s="643"/>
      <c r="AS9" s="643"/>
      <c r="AT9" s="643"/>
      <c r="AU9" s="643"/>
      <c r="AV9" s="643"/>
      <c r="AW9" s="643"/>
      <c r="AX9" s="643"/>
      <c r="AY9" s="643"/>
      <c r="AZ9" s="643"/>
      <c r="BA9" s="643"/>
      <c r="BB9" s="643"/>
      <c r="BC9" s="643"/>
      <c r="BD9" s="643"/>
      <c r="BE9" s="643"/>
      <c r="BF9" s="644"/>
      <c r="BG9" s="645">
        <v>4268651</v>
      </c>
      <c r="BH9" s="646"/>
      <c r="BI9" s="646"/>
      <c r="BJ9" s="646"/>
      <c r="BK9" s="646"/>
      <c r="BL9" s="646"/>
      <c r="BM9" s="646"/>
      <c r="BN9" s="647"/>
      <c r="BO9" s="648">
        <v>31.2</v>
      </c>
      <c r="BP9" s="648"/>
      <c r="BQ9" s="648"/>
      <c r="BR9" s="648"/>
      <c r="BS9" s="654" t="s">
        <v>241</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4285530</v>
      </c>
      <c r="CS9" s="646"/>
      <c r="CT9" s="646"/>
      <c r="CU9" s="646"/>
      <c r="CV9" s="646"/>
      <c r="CW9" s="646"/>
      <c r="CX9" s="646"/>
      <c r="CY9" s="647"/>
      <c r="CZ9" s="648">
        <v>7.8</v>
      </c>
      <c r="DA9" s="648"/>
      <c r="DB9" s="648"/>
      <c r="DC9" s="648"/>
      <c r="DD9" s="654">
        <v>125585</v>
      </c>
      <c r="DE9" s="646"/>
      <c r="DF9" s="646"/>
      <c r="DG9" s="646"/>
      <c r="DH9" s="646"/>
      <c r="DI9" s="646"/>
      <c r="DJ9" s="646"/>
      <c r="DK9" s="646"/>
      <c r="DL9" s="646"/>
      <c r="DM9" s="646"/>
      <c r="DN9" s="646"/>
      <c r="DO9" s="646"/>
      <c r="DP9" s="647"/>
      <c r="DQ9" s="654">
        <v>3288149</v>
      </c>
      <c r="DR9" s="646"/>
      <c r="DS9" s="646"/>
      <c r="DT9" s="646"/>
      <c r="DU9" s="646"/>
      <c r="DV9" s="646"/>
      <c r="DW9" s="646"/>
      <c r="DX9" s="646"/>
      <c r="DY9" s="646"/>
      <c r="DZ9" s="646"/>
      <c r="EA9" s="646"/>
      <c r="EB9" s="646"/>
      <c r="EC9" s="655"/>
    </row>
    <row r="10" spans="2:143" ht="11.25" customHeight="1" x14ac:dyDescent="0.15">
      <c r="B10" s="642" t="s">
        <v>243</v>
      </c>
      <c r="C10" s="643"/>
      <c r="D10" s="643"/>
      <c r="E10" s="643"/>
      <c r="F10" s="643"/>
      <c r="G10" s="643"/>
      <c r="H10" s="643"/>
      <c r="I10" s="643"/>
      <c r="J10" s="643"/>
      <c r="K10" s="643"/>
      <c r="L10" s="643"/>
      <c r="M10" s="643"/>
      <c r="N10" s="643"/>
      <c r="O10" s="643"/>
      <c r="P10" s="643"/>
      <c r="Q10" s="644"/>
      <c r="R10" s="645" t="s">
        <v>128</v>
      </c>
      <c r="S10" s="646"/>
      <c r="T10" s="646"/>
      <c r="U10" s="646"/>
      <c r="V10" s="646"/>
      <c r="W10" s="646"/>
      <c r="X10" s="646"/>
      <c r="Y10" s="647"/>
      <c r="Z10" s="648" t="s">
        <v>241</v>
      </c>
      <c r="AA10" s="648"/>
      <c r="AB10" s="648"/>
      <c r="AC10" s="648"/>
      <c r="AD10" s="649" t="s">
        <v>128</v>
      </c>
      <c r="AE10" s="649"/>
      <c r="AF10" s="649"/>
      <c r="AG10" s="649"/>
      <c r="AH10" s="649"/>
      <c r="AI10" s="649"/>
      <c r="AJ10" s="649"/>
      <c r="AK10" s="649"/>
      <c r="AL10" s="650" t="s">
        <v>128</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344924</v>
      </c>
      <c r="BH10" s="646"/>
      <c r="BI10" s="646"/>
      <c r="BJ10" s="646"/>
      <c r="BK10" s="646"/>
      <c r="BL10" s="646"/>
      <c r="BM10" s="646"/>
      <c r="BN10" s="647"/>
      <c r="BO10" s="648">
        <v>2.5</v>
      </c>
      <c r="BP10" s="648"/>
      <c r="BQ10" s="648"/>
      <c r="BR10" s="648"/>
      <c r="BS10" s="654" t="s">
        <v>128</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v>124075</v>
      </c>
      <c r="CS10" s="646"/>
      <c r="CT10" s="646"/>
      <c r="CU10" s="646"/>
      <c r="CV10" s="646"/>
      <c r="CW10" s="646"/>
      <c r="CX10" s="646"/>
      <c r="CY10" s="647"/>
      <c r="CZ10" s="648">
        <v>0.2</v>
      </c>
      <c r="DA10" s="648"/>
      <c r="DB10" s="648"/>
      <c r="DC10" s="648"/>
      <c r="DD10" s="654">
        <v>5431</v>
      </c>
      <c r="DE10" s="646"/>
      <c r="DF10" s="646"/>
      <c r="DG10" s="646"/>
      <c r="DH10" s="646"/>
      <c r="DI10" s="646"/>
      <c r="DJ10" s="646"/>
      <c r="DK10" s="646"/>
      <c r="DL10" s="646"/>
      <c r="DM10" s="646"/>
      <c r="DN10" s="646"/>
      <c r="DO10" s="646"/>
      <c r="DP10" s="647"/>
      <c r="DQ10" s="654">
        <v>42331</v>
      </c>
      <c r="DR10" s="646"/>
      <c r="DS10" s="646"/>
      <c r="DT10" s="646"/>
      <c r="DU10" s="646"/>
      <c r="DV10" s="646"/>
      <c r="DW10" s="646"/>
      <c r="DX10" s="646"/>
      <c r="DY10" s="646"/>
      <c r="DZ10" s="646"/>
      <c r="EA10" s="646"/>
      <c r="EB10" s="646"/>
      <c r="EC10" s="655"/>
    </row>
    <row r="11" spans="2:143" ht="11.25" customHeight="1" x14ac:dyDescent="0.15">
      <c r="B11" s="642" t="s">
        <v>246</v>
      </c>
      <c r="C11" s="643"/>
      <c r="D11" s="643"/>
      <c r="E11" s="643"/>
      <c r="F11" s="643"/>
      <c r="G11" s="643"/>
      <c r="H11" s="643"/>
      <c r="I11" s="643"/>
      <c r="J11" s="643"/>
      <c r="K11" s="643"/>
      <c r="L11" s="643"/>
      <c r="M11" s="643"/>
      <c r="N11" s="643"/>
      <c r="O11" s="643"/>
      <c r="P11" s="643"/>
      <c r="Q11" s="644"/>
      <c r="R11" s="645">
        <v>1953019</v>
      </c>
      <c r="S11" s="646"/>
      <c r="T11" s="646"/>
      <c r="U11" s="646"/>
      <c r="V11" s="646"/>
      <c r="W11" s="646"/>
      <c r="X11" s="646"/>
      <c r="Y11" s="647"/>
      <c r="Z11" s="650">
        <v>3.4</v>
      </c>
      <c r="AA11" s="651"/>
      <c r="AB11" s="651"/>
      <c r="AC11" s="663"/>
      <c r="AD11" s="654">
        <v>1953019</v>
      </c>
      <c r="AE11" s="646"/>
      <c r="AF11" s="646"/>
      <c r="AG11" s="646"/>
      <c r="AH11" s="646"/>
      <c r="AI11" s="646"/>
      <c r="AJ11" s="646"/>
      <c r="AK11" s="647"/>
      <c r="AL11" s="650">
        <v>6.9</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897388</v>
      </c>
      <c r="BH11" s="646"/>
      <c r="BI11" s="646"/>
      <c r="BJ11" s="646"/>
      <c r="BK11" s="646"/>
      <c r="BL11" s="646"/>
      <c r="BM11" s="646"/>
      <c r="BN11" s="647"/>
      <c r="BO11" s="648">
        <v>6.6</v>
      </c>
      <c r="BP11" s="648"/>
      <c r="BQ11" s="648"/>
      <c r="BR11" s="648"/>
      <c r="BS11" s="654">
        <v>177994</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1993019</v>
      </c>
      <c r="CS11" s="646"/>
      <c r="CT11" s="646"/>
      <c r="CU11" s="646"/>
      <c r="CV11" s="646"/>
      <c r="CW11" s="646"/>
      <c r="CX11" s="646"/>
      <c r="CY11" s="647"/>
      <c r="CZ11" s="648">
        <v>3.6</v>
      </c>
      <c r="DA11" s="648"/>
      <c r="DB11" s="648"/>
      <c r="DC11" s="648"/>
      <c r="DD11" s="654">
        <v>556824</v>
      </c>
      <c r="DE11" s="646"/>
      <c r="DF11" s="646"/>
      <c r="DG11" s="646"/>
      <c r="DH11" s="646"/>
      <c r="DI11" s="646"/>
      <c r="DJ11" s="646"/>
      <c r="DK11" s="646"/>
      <c r="DL11" s="646"/>
      <c r="DM11" s="646"/>
      <c r="DN11" s="646"/>
      <c r="DO11" s="646"/>
      <c r="DP11" s="647"/>
      <c r="DQ11" s="654">
        <v>809318</v>
      </c>
      <c r="DR11" s="646"/>
      <c r="DS11" s="646"/>
      <c r="DT11" s="646"/>
      <c r="DU11" s="646"/>
      <c r="DV11" s="646"/>
      <c r="DW11" s="646"/>
      <c r="DX11" s="646"/>
      <c r="DY11" s="646"/>
      <c r="DZ11" s="646"/>
      <c r="EA11" s="646"/>
      <c r="EB11" s="646"/>
      <c r="EC11" s="655"/>
    </row>
    <row r="12" spans="2:143" ht="11.25" customHeight="1" x14ac:dyDescent="0.15">
      <c r="B12" s="642" t="s">
        <v>249</v>
      </c>
      <c r="C12" s="643"/>
      <c r="D12" s="643"/>
      <c r="E12" s="643"/>
      <c r="F12" s="643"/>
      <c r="G12" s="643"/>
      <c r="H12" s="643"/>
      <c r="I12" s="643"/>
      <c r="J12" s="643"/>
      <c r="K12" s="643"/>
      <c r="L12" s="643"/>
      <c r="M12" s="643"/>
      <c r="N12" s="643"/>
      <c r="O12" s="643"/>
      <c r="P12" s="643"/>
      <c r="Q12" s="644"/>
      <c r="R12" s="645">
        <v>5624</v>
      </c>
      <c r="S12" s="646"/>
      <c r="T12" s="646"/>
      <c r="U12" s="646"/>
      <c r="V12" s="646"/>
      <c r="W12" s="646"/>
      <c r="X12" s="646"/>
      <c r="Y12" s="647"/>
      <c r="Z12" s="648">
        <v>0</v>
      </c>
      <c r="AA12" s="648"/>
      <c r="AB12" s="648"/>
      <c r="AC12" s="648"/>
      <c r="AD12" s="649">
        <v>5624</v>
      </c>
      <c r="AE12" s="649"/>
      <c r="AF12" s="649"/>
      <c r="AG12" s="649"/>
      <c r="AH12" s="649"/>
      <c r="AI12" s="649"/>
      <c r="AJ12" s="649"/>
      <c r="AK12" s="649"/>
      <c r="AL12" s="650">
        <v>0</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6132218</v>
      </c>
      <c r="BH12" s="646"/>
      <c r="BI12" s="646"/>
      <c r="BJ12" s="646"/>
      <c r="BK12" s="646"/>
      <c r="BL12" s="646"/>
      <c r="BM12" s="646"/>
      <c r="BN12" s="647"/>
      <c r="BO12" s="648">
        <v>44.9</v>
      </c>
      <c r="BP12" s="648"/>
      <c r="BQ12" s="648"/>
      <c r="BR12" s="648"/>
      <c r="BS12" s="654" t="s">
        <v>241</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2407764</v>
      </c>
      <c r="CS12" s="646"/>
      <c r="CT12" s="646"/>
      <c r="CU12" s="646"/>
      <c r="CV12" s="646"/>
      <c r="CW12" s="646"/>
      <c r="CX12" s="646"/>
      <c r="CY12" s="647"/>
      <c r="CZ12" s="648">
        <v>4.4000000000000004</v>
      </c>
      <c r="DA12" s="648"/>
      <c r="DB12" s="648"/>
      <c r="DC12" s="648"/>
      <c r="DD12" s="654">
        <v>54430</v>
      </c>
      <c r="DE12" s="646"/>
      <c r="DF12" s="646"/>
      <c r="DG12" s="646"/>
      <c r="DH12" s="646"/>
      <c r="DI12" s="646"/>
      <c r="DJ12" s="646"/>
      <c r="DK12" s="646"/>
      <c r="DL12" s="646"/>
      <c r="DM12" s="646"/>
      <c r="DN12" s="646"/>
      <c r="DO12" s="646"/>
      <c r="DP12" s="647"/>
      <c r="DQ12" s="654">
        <v>663085</v>
      </c>
      <c r="DR12" s="646"/>
      <c r="DS12" s="646"/>
      <c r="DT12" s="646"/>
      <c r="DU12" s="646"/>
      <c r="DV12" s="646"/>
      <c r="DW12" s="646"/>
      <c r="DX12" s="646"/>
      <c r="DY12" s="646"/>
      <c r="DZ12" s="646"/>
      <c r="EA12" s="646"/>
      <c r="EB12" s="646"/>
      <c r="EC12" s="655"/>
    </row>
    <row r="13" spans="2:143" ht="11.25" customHeight="1" x14ac:dyDescent="0.15">
      <c r="B13" s="642" t="s">
        <v>252</v>
      </c>
      <c r="C13" s="643"/>
      <c r="D13" s="643"/>
      <c r="E13" s="643"/>
      <c r="F13" s="643"/>
      <c r="G13" s="643"/>
      <c r="H13" s="643"/>
      <c r="I13" s="643"/>
      <c r="J13" s="643"/>
      <c r="K13" s="643"/>
      <c r="L13" s="643"/>
      <c r="M13" s="643"/>
      <c r="N13" s="643"/>
      <c r="O13" s="643"/>
      <c r="P13" s="643"/>
      <c r="Q13" s="644"/>
      <c r="R13" s="645" t="s">
        <v>241</v>
      </c>
      <c r="S13" s="646"/>
      <c r="T13" s="646"/>
      <c r="U13" s="646"/>
      <c r="V13" s="646"/>
      <c r="W13" s="646"/>
      <c r="X13" s="646"/>
      <c r="Y13" s="647"/>
      <c r="Z13" s="648" t="s">
        <v>128</v>
      </c>
      <c r="AA13" s="648"/>
      <c r="AB13" s="648"/>
      <c r="AC13" s="648"/>
      <c r="AD13" s="649" t="s">
        <v>241</v>
      </c>
      <c r="AE13" s="649"/>
      <c r="AF13" s="649"/>
      <c r="AG13" s="649"/>
      <c r="AH13" s="649"/>
      <c r="AI13" s="649"/>
      <c r="AJ13" s="649"/>
      <c r="AK13" s="649"/>
      <c r="AL13" s="650" t="s">
        <v>128</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6069811</v>
      </c>
      <c r="BH13" s="646"/>
      <c r="BI13" s="646"/>
      <c r="BJ13" s="646"/>
      <c r="BK13" s="646"/>
      <c r="BL13" s="646"/>
      <c r="BM13" s="646"/>
      <c r="BN13" s="647"/>
      <c r="BO13" s="648">
        <v>44.4</v>
      </c>
      <c r="BP13" s="648"/>
      <c r="BQ13" s="648"/>
      <c r="BR13" s="648"/>
      <c r="BS13" s="654" t="s">
        <v>241</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6303384</v>
      </c>
      <c r="CS13" s="646"/>
      <c r="CT13" s="646"/>
      <c r="CU13" s="646"/>
      <c r="CV13" s="646"/>
      <c r="CW13" s="646"/>
      <c r="CX13" s="646"/>
      <c r="CY13" s="647"/>
      <c r="CZ13" s="648">
        <v>11.4</v>
      </c>
      <c r="DA13" s="648"/>
      <c r="DB13" s="648"/>
      <c r="DC13" s="648"/>
      <c r="DD13" s="654">
        <v>2490725</v>
      </c>
      <c r="DE13" s="646"/>
      <c r="DF13" s="646"/>
      <c r="DG13" s="646"/>
      <c r="DH13" s="646"/>
      <c r="DI13" s="646"/>
      <c r="DJ13" s="646"/>
      <c r="DK13" s="646"/>
      <c r="DL13" s="646"/>
      <c r="DM13" s="646"/>
      <c r="DN13" s="646"/>
      <c r="DO13" s="646"/>
      <c r="DP13" s="647"/>
      <c r="DQ13" s="654">
        <v>3918785</v>
      </c>
      <c r="DR13" s="646"/>
      <c r="DS13" s="646"/>
      <c r="DT13" s="646"/>
      <c r="DU13" s="646"/>
      <c r="DV13" s="646"/>
      <c r="DW13" s="646"/>
      <c r="DX13" s="646"/>
      <c r="DY13" s="646"/>
      <c r="DZ13" s="646"/>
      <c r="EA13" s="646"/>
      <c r="EB13" s="646"/>
      <c r="EC13" s="655"/>
    </row>
    <row r="14" spans="2:143" ht="11.25" customHeight="1" x14ac:dyDescent="0.15">
      <c r="B14" s="642" t="s">
        <v>255</v>
      </c>
      <c r="C14" s="643"/>
      <c r="D14" s="643"/>
      <c r="E14" s="643"/>
      <c r="F14" s="643"/>
      <c r="G14" s="643"/>
      <c r="H14" s="643"/>
      <c r="I14" s="643"/>
      <c r="J14" s="643"/>
      <c r="K14" s="643"/>
      <c r="L14" s="643"/>
      <c r="M14" s="643"/>
      <c r="N14" s="643"/>
      <c r="O14" s="643"/>
      <c r="P14" s="643"/>
      <c r="Q14" s="644"/>
      <c r="R14" s="645">
        <v>56121</v>
      </c>
      <c r="S14" s="646"/>
      <c r="T14" s="646"/>
      <c r="U14" s="646"/>
      <c r="V14" s="646"/>
      <c r="W14" s="646"/>
      <c r="X14" s="646"/>
      <c r="Y14" s="647"/>
      <c r="Z14" s="648">
        <v>0.1</v>
      </c>
      <c r="AA14" s="648"/>
      <c r="AB14" s="648"/>
      <c r="AC14" s="648"/>
      <c r="AD14" s="649">
        <v>56121</v>
      </c>
      <c r="AE14" s="649"/>
      <c r="AF14" s="649"/>
      <c r="AG14" s="649"/>
      <c r="AH14" s="649"/>
      <c r="AI14" s="649"/>
      <c r="AJ14" s="649"/>
      <c r="AK14" s="649"/>
      <c r="AL14" s="650">
        <v>0.2</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338995</v>
      </c>
      <c r="BH14" s="646"/>
      <c r="BI14" s="646"/>
      <c r="BJ14" s="646"/>
      <c r="BK14" s="646"/>
      <c r="BL14" s="646"/>
      <c r="BM14" s="646"/>
      <c r="BN14" s="647"/>
      <c r="BO14" s="648">
        <v>2.5</v>
      </c>
      <c r="BP14" s="648"/>
      <c r="BQ14" s="648"/>
      <c r="BR14" s="648"/>
      <c r="BS14" s="654" t="s">
        <v>128</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1794523</v>
      </c>
      <c r="CS14" s="646"/>
      <c r="CT14" s="646"/>
      <c r="CU14" s="646"/>
      <c r="CV14" s="646"/>
      <c r="CW14" s="646"/>
      <c r="CX14" s="646"/>
      <c r="CY14" s="647"/>
      <c r="CZ14" s="648">
        <v>3.3</v>
      </c>
      <c r="DA14" s="648"/>
      <c r="DB14" s="648"/>
      <c r="DC14" s="648"/>
      <c r="DD14" s="654">
        <v>118078</v>
      </c>
      <c r="DE14" s="646"/>
      <c r="DF14" s="646"/>
      <c r="DG14" s="646"/>
      <c r="DH14" s="646"/>
      <c r="DI14" s="646"/>
      <c r="DJ14" s="646"/>
      <c r="DK14" s="646"/>
      <c r="DL14" s="646"/>
      <c r="DM14" s="646"/>
      <c r="DN14" s="646"/>
      <c r="DO14" s="646"/>
      <c r="DP14" s="647"/>
      <c r="DQ14" s="654">
        <v>1499129</v>
      </c>
      <c r="DR14" s="646"/>
      <c r="DS14" s="646"/>
      <c r="DT14" s="646"/>
      <c r="DU14" s="646"/>
      <c r="DV14" s="646"/>
      <c r="DW14" s="646"/>
      <c r="DX14" s="646"/>
      <c r="DY14" s="646"/>
      <c r="DZ14" s="646"/>
      <c r="EA14" s="646"/>
      <c r="EB14" s="646"/>
      <c r="EC14" s="655"/>
    </row>
    <row r="15" spans="2:143" ht="11.25" customHeight="1" x14ac:dyDescent="0.15">
      <c r="B15" s="642" t="s">
        <v>258</v>
      </c>
      <c r="C15" s="643"/>
      <c r="D15" s="643"/>
      <c r="E15" s="643"/>
      <c r="F15" s="643"/>
      <c r="G15" s="643"/>
      <c r="H15" s="643"/>
      <c r="I15" s="643"/>
      <c r="J15" s="643"/>
      <c r="K15" s="643"/>
      <c r="L15" s="643"/>
      <c r="M15" s="643"/>
      <c r="N15" s="643"/>
      <c r="O15" s="643"/>
      <c r="P15" s="643"/>
      <c r="Q15" s="644"/>
      <c r="R15" s="645" t="s">
        <v>241</v>
      </c>
      <c r="S15" s="646"/>
      <c r="T15" s="646"/>
      <c r="U15" s="646"/>
      <c r="V15" s="646"/>
      <c r="W15" s="646"/>
      <c r="X15" s="646"/>
      <c r="Y15" s="647"/>
      <c r="Z15" s="648" t="s">
        <v>128</v>
      </c>
      <c r="AA15" s="648"/>
      <c r="AB15" s="648"/>
      <c r="AC15" s="648"/>
      <c r="AD15" s="649" t="s">
        <v>128</v>
      </c>
      <c r="AE15" s="649"/>
      <c r="AF15" s="649"/>
      <c r="AG15" s="649"/>
      <c r="AH15" s="649"/>
      <c r="AI15" s="649"/>
      <c r="AJ15" s="649"/>
      <c r="AK15" s="649"/>
      <c r="AL15" s="650" t="s">
        <v>128</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633788</v>
      </c>
      <c r="BH15" s="646"/>
      <c r="BI15" s="646"/>
      <c r="BJ15" s="646"/>
      <c r="BK15" s="646"/>
      <c r="BL15" s="646"/>
      <c r="BM15" s="646"/>
      <c r="BN15" s="647"/>
      <c r="BO15" s="648">
        <v>4.5999999999999996</v>
      </c>
      <c r="BP15" s="648"/>
      <c r="BQ15" s="648"/>
      <c r="BR15" s="648"/>
      <c r="BS15" s="654" t="s">
        <v>128</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5739000</v>
      </c>
      <c r="CS15" s="646"/>
      <c r="CT15" s="646"/>
      <c r="CU15" s="646"/>
      <c r="CV15" s="646"/>
      <c r="CW15" s="646"/>
      <c r="CX15" s="646"/>
      <c r="CY15" s="647"/>
      <c r="CZ15" s="648">
        <v>10.4</v>
      </c>
      <c r="DA15" s="648"/>
      <c r="DB15" s="648"/>
      <c r="DC15" s="648"/>
      <c r="DD15" s="654">
        <v>1698854</v>
      </c>
      <c r="DE15" s="646"/>
      <c r="DF15" s="646"/>
      <c r="DG15" s="646"/>
      <c r="DH15" s="646"/>
      <c r="DI15" s="646"/>
      <c r="DJ15" s="646"/>
      <c r="DK15" s="646"/>
      <c r="DL15" s="646"/>
      <c r="DM15" s="646"/>
      <c r="DN15" s="646"/>
      <c r="DO15" s="646"/>
      <c r="DP15" s="647"/>
      <c r="DQ15" s="654">
        <v>3523081</v>
      </c>
      <c r="DR15" s="646"/>
      <c r="DS15" s="646"/>
      <c r="DT15" s="646"/>
      <c r="DU15" s="646"/>
      <c r="DV15" s="646"/>
      <c r="DW15" s="646"/>
      <c r="DX15" s="646"/>
      <c r="DY15" s="646"/>
      <c r="DZ15" s="646"/>
      <c r="EA15" s="646"/>
      <c r="EB15" s="646"/>
      <c r="EC15" s="655"/>
    </row>
    <row r="16" spans="2:143" ht="11.25" customHeight="1" x14ac:dyDescent="0.15">
      <c r="B16" s="642" t="s">
        <v>261</v>
      </c>
      <c r="C16" s="643"/>
      <c r="D16" s="643"/>
      <c r="E16" s="643"/>
      <c r="F16" s="643"/>
      <c r="G16" s="643"/>
      <c r="H16" s="643"/>
      <c r="I16" s="643"/>
      <c r="J16" s="643"/>
      <c r="K16" s="643"/>
      <c r="L16" s="643"/>
      <c r="M16" s="643"/>
      <c r="N16" s="643"/>
      <c r="O16" s="643"/>
      <c r="P16" s="643"/>
      <c r="Q16" s="644"/>
      <c r="R16" s="645">
        <v>14115</v>
      </c>
      <c r="S16" s="646"/>
      <c r="T16" s="646"/>
      <c r="U16" s="646"/>
      <c r="V16" s="646"/>
      <c r="W16" s="646"/>
      <c r="X16" s="646"/>
      <c r="Y16" s="647"/>
      <c r="Z16" s="648">
        <v>0</v>
      </c>
      <c r="AA16" s="648"/>
      <c r="AB16" s="648"/>
      <c r="AC16" s="648"/>
      <c r="AD16" s="649">
        <v>14115</v>
      </c>
      <c r="AE16" s="649"/>
      <c r="AF16" s="649"/>
      <c r="AG16" s="649"/>
      <c r="AH16" s="649"/>
      <c r="AI16" s="649"/>
      <c r="AJ16" s="649"/>
      <c r="AK16" s="649"/>
      <c r="AL16" s="650">
        <v>0</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v>1</v>
      </c>
      <c r="BH16" s="646"/>
      <c r="BI16" s="646"/>
      <c r="BJ16" s="646"/>
      <c r="BK16" s="646"/>
      <c r="BL16" s="646"/>
      <c r="BM16" s="646"/>
      <c r="BN16" s="647"/>
      <c r="BO16" s="648">
        <v>0</v>
      </c>
      <c r="BP16" s="648"/>
      <c r="BQ16" s="648"/>
      <c r="BR16" s="648"/>
      <c r="BS16" s="654" t="s">
        <v>128</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v>38613</v>
      </c>
      <c r="CS16" s="646"/>
      <c r="CT16" s="646"/>
      <c r="CU16" s="646"/>
      <c r="CV16" s="646"/>
      <c r="CW16" s="646"/>
      <c r="CX16" s="646"/>
      <c r="CY16" s="647"/>
      <c r="CZ16" s="648">
        <v>0.1</v>
      </c>
      <c r="DA16" s="648"/>
      <c r="DB16" s="648"/>
      <c r="DC16" s="648"/>
      <c r="DD16" s="654" t="s">
        <v>241</v>
      </c>
      <c r="DE16" s="646"/>
      <c r="DF16" s="646"/>
      <c r="DG16" s="646"/>
      <c r="DH16" s="646"/>
      <c r="DI16" s="646"/>
      <c r="DJ16" s="646"/>
      <c r="DK16" s="646"/>
      <c r="DL16" s="646"/>
      <c r="DM16" s="646"/>
      <c r="DN16" s="646"/>
      <c r="DO16" s="646"/>
      <c r="DP16" s="647"/>
      <c r="DQ16" s="654">
        <v>250</v>
      </c>
      <c r="DR16" s="646"/>
      <c r="DS16" s="646"/>
      <c r="DT16" s="646"/>
      <c r="DU16" s="646"/>
      <c r="DV16" s="646"/>
      <c r="DW16" s="646"/>
      <c r="DX16" s="646"/>
      <c r="DY16" s="646"/>
      <c r="DZ16" s="646"/>
      <c r="EA16" s="646"/>
      <c r="EB16" s="646"/>
      <c r="EC16" s="655"/>
    </row>
    <row r="17" spans="2:133" ht="11.25" customHeight="1" x14ac:dyDescent="0.15">
      <c r="B17" s="642" t="s">
        <v>264</v>
      </c>
      <c r="C17" s="643"/>
      <c r="D17" s="643"/>
      <c r="E17" s="643"/>
      <c r="F17" s="643"/>
      <c r="G17" s="643"/>
      <c r="H17" s="643"/>
      <c r="I17" s="643"/>
      <c r="J17" s="643"/>
      <c r="K17" s="643"/>
      <c r="L17" s="643"/>
      <c r="M17" s="643"/>
      <c r="N17" s="643"/>
      <c r="O17" s="643"/>
      <c r="P17" s="643"/>
      <c r="Q17" s="644"/>
      <c r="R17" s="645">
        <v>202743</v>
      </c>
      <c r="S17" s="646"/>
      <c r="T17" s="646"/>
      <c r="U17" s="646"/>
      <c r="V17" s="646"/>
      <c r="W17" s="646"/>
      <c r="X17" s="646"/>
      <c r="Y17" s="647"/>
      <c r="Z17" s="648">
        <v>0.4</v>
      </c>
      <c r="AA17" s="648"/>
      <c r="AB17" s="648"/>
      <c r="AC17" s="648"/>
      <c r="AD17" s="649">
        <v>202743</v>
      </c>
      <c r="AE17" s="649"/>
      <c r="AF17" s="649"/>
      <c r="AG17" s="649"/>
      <c r="AH17" s="649"/>
      <c r="AI17" s="649"/>
      <c r="AJ17" s="649"/>
      <c r="AK17" s="649"/>
      <c r="AL17" s="650">
        <v>0.7</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241</v>
      </c>
      <c r="BH17" s="646"/>
      <c r="BI17" s="646"/>
      <c r="BJ17" s="646"/>
      <c r="BK17" s="646"/>
      <c r="BL17" s="646"/>
      <c r="BM17" s="646"/>
      <c r="BN17" s="647"/>
      <c r="BO17" s="648" t="s">
        <v>241</v>
      </c>
      <c r="BP17" s="648"/>
      <c r="BQ17" s="648"/>
      <c r="BR17" s="648"/>
      <c r="BS17" s="654" t="s">
        <v>128</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7325272</v>
      </c>
      <c r="CS17" s="646"/>
      <c r="CT17" s="646"/>
      <c r="CU17" s="646"/>
      <c r="CV17" s="646"/>
      <c r="CW17" s="646"/>
      <c r="CX17" s="646"/>
      <c r="CY17" s="647"/>
      <c r="CZ17" s="648">
        <v>13.3</v>
      </c>
      <c r="DA17" s="648"/>
      <c r="DB17" s="648"/>
      <c r="DC17" s="648"/>
      <c r="DD17" s="654" t="s">
        <v>241</v>
      </c>
      <c r="DE17" s="646"/>
      <c r="DF17" s="646"/>
      <c r="DG17" s="646"/>
      <c r="DH17" s="646"/>
      <c r="DI17" s="646"/>
      <c r="DJ17" s="646"/>
      <c r="DK17" s="646"/>
      <c r="DL17" s="646"/>
      <c r="DM17" s="646"/>
      <c r="DN17" s="646"/>
      <c r="DO17" s="646"/>
      <c r="DP17" s="647"/>
      <c r="DQ17" s="654">
        <v>6666696</v>
      </c>
      <c r="DR17" s="646"/>
      <c r="DS17" s="646"/>
      <c r="DT17" s="646"/>
      <c r="DU17" s="646"/>
      <c r="DV17" s="646"/>
      <c r="DW17" s="646"/>
      <c r="DX17" s="646"/>
      <c r="DY17" s="646"/>
      <c r="DZ17" s="646"/>
      <c r="EA17" s="646"/>
      <c r="EB17" s="646"/>
      <c r="EC17" s="655"/>
    </row>
    <row r="18" spans="2:133" ht="11.25" customHeight="1" x14ac:dyDescent="0.15">
      <c r="B18" s="642" t="s">
        <v>267</v>
      </c>
      <c r="C18" s="643"/>
      <c r="D18" s="643"/>
      <c r="E18" s="643"/>
      <c r="F18" s="643"/>
      <c r="G18" s="643"/>
      <c r="H18" s="643"/>
      <c r="I18" s="643"/>
      <c r="J18" s="643"/>
      <c r="K18" s="643"/>
      <c r="L18" s="643"/>
      <c r="M18" s="643"/>
      <c r="N18" s="643"/>
      <c r="O18" s="643"/>
      <c r="P18" s="643"/>
      <c r="Q18" s="644"/>
      <c r="R18" s="645">
        <v>63176</v>
      </c>
      <c r="S18" s="646"/>
      <c r="T18" s="646"/>
      <c r="U18" s="646"/>
      <c r="V18" s="646"/>
      <c r="W18" s="646"/>
      <c r="X18" s="646"/>
      <c r="Y18" s="647"/>
      <c r="Z18" s="648">
        <v>0.1</v>
      </c>
      <c r="AA18" s="648"/>
      <c r="AB18" s="648"/>
      <c r="AC18" s="648"/>
      <c r="AD18" s="649">
        <v>63176</v>
      </c>
      <c r="AE18" s="649"/>
      <c r="AF18" s="649"/>
      <c r="AG18" s="649"/>
      <c r="AH18" s="649"/>
      <c r="AI18" s="649"/>
      <c r="AJ18" s="649"/>
      <c r="AK18" s="649"/>
      <c r="AL18" s="650">
        <v>0.2</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241</v>
      </c>
      <c r="BH18" s="646"/>
      <c r="BI18" s="646"/>
      <c r="BJ18" s="646"/>
      <c r="BK18" s="646"/>
      <c r="BL18" s="646"/>
      <c r="BM18" s="646"/>
      <c r="BN18" s="647"/>
      <c r="BO18" s="648" t="s">
        <v>128</v>
      </c>
      <c r="BP18" s="648"/>
      <c r="BQ18" s="648"/>
      <c r="BR18" s="648"/>
      <c r="BS18" s="654" t="s">
        <v>128</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v>317972</v>
      </c>
      <c r="CS18" s="646"/>
      <c r="CT18" s="646"/>
      <c r="CU18" s="646"/>
      <c r="CV18" s="646"/>
      <c r="CW18" s="646"/>
      <c r="CX18" s="646"/>
      <c r="CY18" s="647"/>
      <c r="CZ18" s="648">
        <v>0.6</v>
      </c>
      <c r="DA18" s="648"/>
      <c r="DB18" s="648"/>
      <c r="DC18" s="648"/>
      <c r="DD18" s="654" t="s">
        <v>241</v>
      </c>
      <c r="DE18" s="646"/>
      <c r="DF18" s="646"/>
      <c r="DG18" s="646"/>
      <c r="DH18" s="646"/>
      <c r="DI18" s="646"/>
      <c r="DJ18" s="646"/>
      <c r="DK18" s="646"/>
      <c r="DL18" s="646"/>
      <c r="DM18" s="646"/>
      <c r="DN18" s="646"/>
      <c r="DO18" s="646"/>
      <c r="DP18" s="647"/>
      <c r="DQ18" s="654">
        <v>317972</v>
      </c>
      <c r="DR18" s="646"/>
      <c r="DS18" s="646"/>
      <c r="DT18" s="646"/>
      <c r="DU18" s="646"/>
      <c r="DV18" s="646"/>
      <c r="DW18" s="646"/>
      <c r="DX18" s="646"/>
      <c r="DY18" s="646"/>
      <c r="DZ18" s="646"/>
      <c r="EA18" s="646"/>
      <c r="EB18" s="646"/>
      <c r="EC18" s="655"/>
    </row>
    <row r="19" spans="2:133" ht="11.25" customHeight="1" x14ac:dyDescent="0.15">
      <c r="B19" s="642" t="s">
        <v>270</v>
      </c>
      <c r="C19" s="643"/>
      <c r="D19" s="643"/>
      <c r="E19" s="643"/>
      <c r="F19" s="643"/>
      <c r="G19" s="643"/>
      <c r="H19" s="643"/>
      <c r="I19" s="643"/>
      <c r="J19" s="643"/>
      <c r="K19" s="643"/>
      <c r="L19" s="643"/>
      <c r="M19" s="643"/>
      <c r="N19" s="643"/>
      <c r="O19" s="643"/>
      <c r="P19" s="643"/>
      <c r="Q19" s="644"/>
      <c r="R19" s="645">
        <v>7593</v>
      </c>
      <c r="S19" s="646"/>
      <c r="T19" s="646"/>
      <c r="U19" s="646"/>
      <c r="V19" s="646"/>
      <c r="W19" s="646"/>
      <c r="X19" s="646"/>
      <c r="Y19" s="647"/>
      <c r="Z19" s="648">
        <v>0</v>
      </c>
      <c r="AA19" s="648"/>
      <c r="AB19" s="648"/>
      <c r="AC19" s="648"/>
      <c r="AD19" s="649">
        <v>7593</v>
      </c>
      <c r="AE19" s="649"/>
      <c r="AF19" s="649"/>
      <c r="AG19" s="649"/>
      <c r="AH19" s="649"/>
      <c r="AI19" s="649"/>
      <c r="AJ19" s="649"/>
      <c r="AK19" s="649"/>
      <c r="AL19" s="650">
        <v>0</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867132</v>
      </c>
      <c r="BH19" s="646"/>
      <c r="BI19" s="646"/>
      <c r="BJ19" s="646"/>
      <c r="BK19" s="646"/>
      <c r="BL19" s="646"/>
      <c r="BM19" s="646"/>
      <c r="BN19" s="647"/>
      <c r="BO19" s="648">
        <v>6.3</v>
      </c>
      <c r="BP19" s="648"/>
      <c r="BQ19" s="648"/>
      <c r="BR19" s="648"/>
      <c r="BS19" s="654" t="s">
        <v>128</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128</v>
      </c>
      <c r="CS19" s="646"/>
      <c r="CT19" s="646"/>
      <c r="CU19" s="646"/>
      <c r="CV19" s="646"/>
      <c r="CW19" s="646"/>
      <c r="CX19" s="646"/>
      <c r="CY19" s="647"/>
      <c r="CZ19" s="648" t="s">
        <v>241</v>
      </c>
      <c r="DA19" s="648"/>
      <c r="DB19" s="648"/>
      <c r="DC19" s="648"/>
      <c r="DD19" s="654" t="s">
        <v>128</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x14ac:dyDescent="0.15">
      <c r="B20" s="642" t="s">
        <v>273</v>
      </c>
      <c r="C20" s="643"/>
      <c r="D20" s="643"/>
      <c r="E20" s="643"/>
      <c r="F20" s="643"/>
      <c r="G20" s="643"/>
      <c r="H20" s="643"/>
      <c r="I20" s="643"/>
      <c r="J20" s="643"/>
      <c r="K20" s="643"/>
      <c r="L20" s="643"/>
      <c r="M20" s="643"/>
      <c r="N20" s="643"/>
      <c r="O20" s="643"/>
      <c r="P20" s="643"/>
      <c r="Q20" s="644"/>
      <c r="R20" s="645">
        <v>2875</v>
      </c>
      <c r="S20" s="646"/>
      <c r="T20" s="646"/>
      <c r="U20" s="646"/>
      <c r="V20" s="646"/>
      <c r="W20" s="646"/>
      <c r="X20" s="646"/>
      <c r="Y20" s="647"/>
      <c r="Z20" s="648">
        <v>0</v>
      </c>
      <c r="AA20" s="648"/>
      <c r="AB20" s="648"/>
      <c r="AC20" s="648"/>
      <c r="AD20" s="649">
        <v>2875</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867132</v>
      </c>
      <c r="BH20" s="646"/>
      <c r="BI20" s="646"/>
      <c r="BJ20" s="646"/>
      <c r="BK20" s="646"/>
      <c r="BL20" s="646"/>
      <c r="BM20" s="646"/>
      <c r="BN20" s="647"/>
      <c r="BO20" s="648">
        <v>6.3</v>
      </c>
      <c r="BP20" s="648"/>
      <c r="BQ20" s="648"/>
      <c r="BR20" s="648"/>
      <c r="BS20" s="654" t="s">
        <v>128</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55128173</v>
      </c>
      <c r="CS20" s="646"/>
      <c r="CT20" s="646"/>
      <c r="CU20" s="646"/>
      <c r="CV20" s="646"/>
      <c r="CW20" s="646"/>
      <c r="CX20" s="646"/>
      <c r="CY20" s="647"/>
      <c r="CZ20" s="648">
        <v>100</v>
      </c>
      <c r="DA20" s="648"/>
      <c r="DB20" s="648"/>
      <c r="DC20" s="648"/>
      <c r="DD20" s="654">
        <v>5973604</v>
      </c>
      <c r="DE20" s="646"/>
      <c r="DF20" s="646"/>
      <c r="DG20" s="646"/>
      <c r="DH20" s="646"/>
      <c r="DI20" s="646"/>
      <c r="DJ20" s="646"/>
      <c r="DK20" s="646"/>
      <c r="DL20" s="646"/>
      <c r="DM20" s="646"/>
      <c r="DN20" s="646"/>
      <c r="DO20" s="646"/>
      <c r="DP20" s="647"/>
      <c r="DQ20" s="654">
        <v>35640362</v>
      </c>
      <c r="DR20" s="646"/>
      <c r="DS20" s="646"/>
      <c r="DT20" s="646"/>
      <c r="DU20" s="646"/>
      <c r="DV20" s="646"/>
      <c r="DW20" s="646"/>
      <c r="DX20" s="646"/>
      <c r="DY20" s="646"/>
      <c r="DZ20" s="646"/>
      <c r="EA20" s="646"/>
      <c r="EB20" s="646"/>
      <c r="EC20" s="655"/>
    </row>
    <row r="21" spans="2:133" ht="11.25" customHeight="1" x14ac:dyDescent="0.15">
      <c r="B21" s="642" t="s">
        <v>276</v>
      </c>
      <c r="C21" s="643"/>
      <c r="D21" s="643"/>
      <c r="E21" s="643"/>
      <c r="F21" s="643"/>
      <c r="G21" s="643"/>
      <c r="H21" s="643"/>
      <c r="I21" s="643"/>
      <c r="J21" s="643"/>
      <c r="K21" s="643"/>
      <c r="L21" s="643"/>
      <c r="M21" s="643"/>
      <c r="N21" s="643"/>
      <c r="O21" s="643"/>
      <c r="P21" s="643"/>
      <c r="Q21" s="644"/>
      <c r="R21" s="645">
        <v>129099</v>
      </c>
      <c r="S21" s="646"/>
      <c r="T21" s="646"/>
      <c r="U21" s="646"/>
      <c r="V21" s="646"/>
      <c r="W21" s="646"/>
      <c r="X21" s="646"/>
      <c r="Y21" s="647"/>
      <c r="Z21" s="648">
        <v>0.2</v>
      </c>
      <c r="AA21" s="648"/>
      <c r="AB21" s="648"/>
      <c r="AC21" s="648"/>
      <c r="AD21" s="649">
        <v>129099</v>
      </c>
      <c r="AE21" s="649"/>
      <c r="AF21" s="649"/>
      <c r="AG21" s="649"/>
      <c r="AH21" s="649"/>
      <c r="AI21" s="649"/>
      <c r="AJ21" s="649"/>
      <c r="AK21" s="649"/>
      <c r="AL21" s="650">
        <v>0.5</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v>30318</v>
      </c>
      <c r="BH21" s="646"/>
      <c r="BI21" s="646"/>
      <c r="BJ21" s="646"/>
      <c r="BK21" s="646"/>
      <c r="BL21" s="646"/>
      <c r="BM21" s="646"/>
      <c r="BN21" s="647"/>
      <c r="BO21" s="648">
        <v>0.2</v>
      </c>
      <c r="BP21" s="648"/>
      <c r="BQ21" s="648"/>
      <c r="BR21" s="648"/>
      <c r="BS21" s="654" t="s">
        <v>128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278</v>
      </c>
      <c r="C22" s="643"/>
      <c r="D22" s="643"/>
      <c r="E22" s="643"/>
      <c r="F22" s="643"/>
      <c r="G22" s="643"/>
      <c r="H22" s="643"/>
      <c r="I22" s="643"/>
      <c r="J22" s="643"/>
      <c r="K22" s="643"/>
      <c r="L22" s="643"/>
      <c r="M22" s="643"/>
      <c r="N22" s="643"/>
      <c r="O22" s="643"/>
      <c r="P22" s="643"/>
      <c r="Q22" s="644"/>
      <c r="R22" s="645">
        <v>13776046</v>
      </c>
      <c r="S22" s="646"/>
      <c r="T22" s="646"/>
      <c r="U22" s="646"/>
      <c r="V22" s="646"/>
      <c r="W22" s="646"/>
      <c r="X22" s="646"/>
      <c r="Y22" s="647"/>
      <c r="Z22" s="648">
        <v>24.3</v>
      </c>
      <c r="AA22" s="648"/>
      <c r="AB22" s="648"/>
      <c r="AC22" s="648"/>
      <c r="AD22" s="649">
        <v>12498163</v>
      </c>
      <c r="AE22" s="649"/>
      <c r="AF22" s="649"/>
      <c r="AG22" s="649"/>
      <c r="AH22" s="649"/>
      <c r="AI22" s="649"/>
      <c r="AJ22" s="649"/>
      <c r="AK22" s="649"/>
      <c r="AL22" s="650">
        <v>44.2</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241</v>
      </c>
      <c r="BP22" s="648"/>
      <c r="BQ22" s="648"/>
      <c r="BR22" s="648"/>
      <c r="BS22" s="654" t="s">
        <v>241</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281</v>
      </c>
      <c r="C23" s="643"/>
      <c r="D23" s="643"/>
      <c r="E23" s="643"/>
      <c r="F23" s="643"/>
      <c r="G23" s="643"/>
      <c r="H23" s="643"/>
      <c r="I23" s="643"/>
      <c r="J23" s="643"/>
      <c r="K23" s="643"/>
      <c r="L23" s="643"/>
      <c r="M23" s="643"/>
      <c r="N23" s="643"/>
      <c r="O23" s="643"/>
      <c r="P23" s="643"/>
      <c r="Q23" s="644"/>
      <c r="R23" s="645">
        <v>12498163</v>
      </c>
      <c r="S23" s="646"/>
      <c r="T23" s="646"/>
      <c r="U23" s="646"/>
      <c r="V23" s="646"/>
      <c r="W23" s="646"/>
      <c r="X23" s="646"/>
      <c r="Y23" s="647"/>
      <c r="Z23" s="648">
        <v>22.1</v>
      </c>
      <c r="AA23" s="648"/>
      <c r="AB23" s="648"/>
      <c r="AC23" s="648"/>
      <c r="AD23" s="649">
        <v>12498163</v>
      </c>
      <c r="AE23" s="649"/>
      <c r="AF23" s="649"/>
      <c r="AG23" s="649"/>
      <c r="AH23" s="649"/>
      <c r="AI23" s="649"/>
      <c r="AJ23" s="649"/>
      <c r="AK23" s="649"/>
      <c r="AL23" s="650">
        <v>44.2</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v>836814</v>
      </c>
      <c r="BH23" s="646"/>
      <c r="BI23" s="646"/>
      <c r="BJ23" s="646"/>
      <c r="BK23" s="646"/>
      <c r="BL23" s="646"/>
      <c r="BM23" s="646"/>
      <c r="BN23" s="647"/>
      <c r="BO23" s="648">
        <v>6.1</v>
      </c>
      <c r="BP23" s="648"/>
      <c r="BQ23" s="648"/>
      <c r="BR23" s="648"/>
      <c r="BS23" s="654" t="s">
        <v>241</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x14ac:dyDescent="0.15">
      <c r="B24" s="642" t="s">
        <v>288</v>
      </c>
      <c r="C24" s="643"/>
      <c r="D24" s="643"/>
      <c r="E24" s="643"/>
      <c r="F24" s="643"/>
      <c r="G24" s="643"/>
      <c r="H24" s="643"/>
      <c r="I24" s="643"/>
      <c r="J24" s="643"/>
      <c r="K24" s="643"/>
      <c r="L24" s="643"/>
      <c r="M24" s="643"/>
      <c r="N24" s="643"/>
      <c r="O24" s="643"/>
      <c r="P24" s="643"/>
      <c r="Q24" s="644"/>
      <c r="R24" s="645">
        <v>1275783</v>
      </c>
      <c r="S24" s="646"/>
      <c r="T24" s="646"/>
      <c r="U24" s="646"/>
      <c r="V24" s="646"/>
      <c r="W24" s="646"/>
      <c r="X24" s="646"/>
      <c r="Y24" s="647"/>
      <c r="Z24" s="648">
        <v>2.2999999999999998</v>
      </c>
      <c r="AA24" s="648"/>
      <c r="AB24" s="648"/>
      <c r="AC24" s="648"/>
      <c r="AD24" s="649" t="s">
        <v>241</v>
      </c>
      <c r="AE24" s="649"/>
      <c r="AF24" s="649"/>
      <c r="AG24" s="649"/>
      <c r="AH24" s="649"/>
      <c r="AI24" s="649"/>
      <c r="AJ24" s="649"/>
      <c r="AK24" s="649"/>
      <c r="AL24" s="650" t="s">
        <v>128</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128</v>
      </c>
      <c r="BH24" s="646"/>
      <c r="BI24" s="646"/>
      <c r="BJ24" s="646"/>
      <c r="BK24" s="646"/>
      <c r="BL24" s="646"/>
      <c r="BM24" s="646"/>
      <c r="BN24" s="647"/>
      <c r="BO24" s="648" t="s">
        <v>128</v>
      </c>
      <c r="BP24" s="648"/>
      <c r="BQ24" s="648"/>
      <c r="BR24" s="648"/>
      <c r="BS24" s="654" t="s">
        <v>128</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24414073</v>
      </c>
      <c r="CS24" s="635"/>
      <c r="CT24" s="635"/>
      <c r="CU24" s="635"/>
      <c r="CV24" s="635"/>
      <c r="CW24" s="635"/>
      <c r="CX24" s="635"/>
      <c r="CY24" s="636"/>
      <c r="CZ24" s="639">
        <v>44.3</v>
      </c>
      <c r="DA24" s="640"/>
      <c r="DB24" s="640"/>
      <c r="DC24" s="659"/>
      <c r="DD24" s="684">
        <v>16746343</v>
      </c>
      <c r="DE24" s="635"/>
      <c r="DF24" s="635"/>
      <c r="DG24" s="635"/>
      <c r="DH24" s="635"/>
      <c r="DI24" s="635"/>
      <c r="DJ24" s="635"/>
      <c r="DK24" s="636"/>
      <c r="DL24" s="684">
        <v>16080989</v>
      </c>
      <c r="DM24" s="635"/>
      <c r="DN24" s="635"/>
      <c r="DO24" s="635"/>
      <c r="DP24" s="635"/>
      <c r="DQ24" s="635"/>
      <c r="DR24" s="635"/>
      <c r="DS24" s="635"/>
      <c r="DT24" s="635"/>
      <c r="DU24" s="635"/>
      <c r="DV24" s="636"/>
      <c r="DW24" s="639">
        <v>54.6</v>
      </c>
      <c r="DX24" s="640"/>
      <c r="DY24" s="640"/>
      <c r="DZ24" s="640"/>
      <c r="EA24" s="640"/>
      <c r="EB24" s="640"/>
      <c r="EC24" s="641"/>
    </row>
    <row r="25" spans="2:133" ht="11.25" customHeight="1" x14ac:dyDescent="0.15">
      <c r="B25" s="642" t="s">
        <v>291</v>
      </c>
      <c r="C25" s="643"/>
      <c r="D25" s="643"/>
      <c r="E25" s="643"/>
      <c r="F25" s="643"/>
      <c r="G25" s="643"/>
      <c r="H25" s="643"/>
      <c r="I25" s="643"/>
      <c r="J25" s="643"/>
      <c r="K25" s="643"/>
      <c r="L25" s="643"/>
      <c r="M25" s="643"/>
      <c r="N25" s="643"/>
      <c r="O25" s="643"/>
      <c r="P25" s="643"/>
      <c r="Q25" s="644"/>
      <c r="R25" s="645">
        <v>2100</v>
      </c>
      <c r="S25" s="646"/>
      <c r="T25" s="646"/>
      <c r="U25" s="646"/>
      <c r="V25" s="646"/>
      <c r="W25" s="646"/>
      <c r="X25" s="646"/>
      <c r="Y25" s="647"/>
      <c r="Z25" s="648">
        <v>0</v>
      </c>
      <c r="AA25" s="648"/>
      <c r="AB25" s="648"/>
      <c r="AC25" s="648"/>
      <c r="AD25" s="649" t="s">
        <v>241</v>
      </c>
      <c r="AE25" s="649"/>
      <c r="AF25" s="649"/>
      <c r="AG25" s="649"/>
      <c r="AH25" s="649"/>
      <c r="AI25" s="649"/>
      <c r="AJ25" s="649"/>
      <c r="AK25" s="649"/>
      <c r="AL25" s="650" t="s">
        <v>241</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241</v>
      </c>
      <c r="BH25" s="646"/>
      <c r="BI25" s="646"/>
      <c r="BJ25" s="646"/>
      <c r="BK25" s="646"/>
      <c r="BL25" s="646"/>
      <c r="BM25" s="646"/>
      <c r="BN25" s="647"/>
      <c r="BO25" s="648" t="s">
        <v>241</v>
      </c>
      <c r="BP25" s="648"/>
      <c r="BQ25" s="648"/>
      <c r="BR25" s="648"/>
      <c r="BS25" s="654" t="s">
        <v>241</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7703030</v>
      </c>
      <c r="CS25" s="681"/>
      <c r="CT25" s="681"/>
      <c r="CU25" s="681"/>
      <c r="CV25" s="681"/>
      <c r="CW25" s="681"/>
      <c r="CX25" s="681"/>
      <c r="CY25" s="682"/>
      <c r="CZ25" s="650">
        <v>14</v>
      </c>
      <c r="DA25" s="679"/>
      <c r="DB25" s="679"/>
      <c r="DC25" s="683"/>
      <c r="DD25" s="654">
        <v>7079511</v>
      </c>
      <c r="DE25" s="681"/>
      <c r="DF25" s="681"/>
      <c r="DG25" s="681"/>
      <c r="DH25" s="681"/>
      <c r="DI25" s="681"/>
      <c r="DJ25" s="681"/>
      <c r="DK25" s="682"/>
      <c r="DL25" s="654">
        <v>6497595</v>
      </c>
      <c r="DM25" s="681"/>
      <c r="DN25" s="681"/>
      <c r="DO25" s="681"/>
      <c r="DP25" s="681"/>
      <c r="DQ25" s="681"/>
      <c r="DR25" s="681"/>
      <c r="DS25" s="681"/>
      <c r="DT25" s="681"/>
      <c r="DU25" s="681"/>
      <c r="DV25" s="682"/>
      <c r="DW25" s="650">
        <v>22.1</v>
      </c>
      <c r="DX25" s="679"/>
      <c r="DY25" s="679"/>
      <c r="DZ25" s="679"/>
      <c r="EA25" s="679"/>
      <c r="EB25" s="679"/>
      <c r="EC25" s="680"/>
    </row>
    <row r="26" spans="2:133" ht="11.25" customHeight="1" x14ac:dyDescent="0.15">
      <c r="B26" s="642" t="s">
        <v>294</v>
      </c>
      <c r="C26" s="643"/>
      <c r="D26" s="643"/>
      <c r="E26" s="643"/>
      <c r="F26" s="643"/>
      <c r="G26" s="643"/>
      <c r="H26" s="643"/>
      <c r="I26" s="643"/>
      <c r="J26" s="643"/>
      <c r="K26" s="643"/>
      <c r="L26" s="643"/>
      <c r="M26" s="643"/>
      <c r="N26" s="643"/>
      <c r="O26" s="643"/>
      <c r="P26" s="643"/>
      <c r="Q26" s="644"/>
      <c r="R26" s="645">
        <v>30177033</v>
      </c>
      <c r="S26" s="646"/>
      <c r="T26" s="646"/>
      <c r="U26" s="646"/>
      <c r="V26" s="646"/>
      <c r="W26" s="646"/>
      <c r="X26" s="646"/>
      <c r="Y26" s="647"/>
      <c r="Z26" s="648">
        <v>53.3</v>
      </c>
      <c r="AA26" s="648"/>
      <c r="AB26" s="648"/>
      <c r="AC26" s="648"/>
      <c r="AD26" s="649">
        <v>28062335</v>
      </c>
      <c r="AE26" s="649"/>
      <c r="AF26" s="649"/>
      <c r="AG26" s="649"/>
      <c r="AH26" s="649"/>
      <c r="AI26" s="649"/>
      <c r="AJ26" s="649"/>
      <c r="AK26" s="649"/>
      <c r="AL26" s="650">
        <v>99.3</v>
      </c>
      <c r="AM26" s="651"/>
      <c r="AN26" s="651"/>
      <c r="AO26" s="652"/>
      <c r="AP26" s="664" t="s">
        <v>295</v>
      </c>
      <c r="AQ26" s="694"/>
      <c r="AR26" s="694"/>
      <c r="AS26" s="694"/>
      <c r="AT26" s="694"/>
      <c r="AU26" s="694"/>
      <c r="AV26" s="694"/>
      <c r="AW26" s="694"/>
      <c r="AX26" s="694"/>
      <c r="AY26" s="694"/>
      <c r="AZ26" s="694"/>
      <c r="BA26" s="694"/>
      <c r="BB26" s="694"/>
      <c r="BC26" s="694"/>
      <c r="BD26" s="694"/>
      <c r="BE26" s="694"/>
      <c r="BF26" s="666"/>
      <c r="BG26" s="645" t="s">
        <v>128</v>
      </c>
      <c r="BH26" s="646"/>
      <c r="BI26" s="646"/>
      <c r="BJ26" s="646"/>
      <c r="BK26" s="646"/>
      <c r="BL26" s="646"/>
      <c r="BM26" s="646"/>
      <c r="BN26" s="647"/>
      <c r="BO26" s="648" t="s">
        <v>241</v>
      </c>
      <c r="BP26" s="648"/>
      <c r="BQ26" s="648"/>
      <c r="BR26" s="648"/>
      <c r="BS26" s="654" t="s">
        <v>241</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4368888</v>
      </c>
      <c r="CS26" s="646"/>
      <c r="CT26" s="646"/>
      <c r="CU26" s="646"/>
      <c r="CV26" s="646"/>
      <c r="CW26" s="646"/>
      <c r="CX26" s="646"/>
      <c r="CY26" s="647"/>
      <c r="CZ26" s="650">
        <v>7.9</v>
      </c>
      <c r="DA26" s="679"/>
      <c r="DB26" s="679"/>
      <c r="DC26" s="683"/>
      <c r="DD26" s="654">
        <v>3848008</v>
      </c>
      <c r="DE26" s="646"/>
      <c r="DF26" s="646"/>
      <c r="DG26" s="646"/>
      <c r="DH26" s="646"/>
      <c r="DI26" s="646"/>
      <c r="DJ26" s="646"/>
      <c r="DK26" s="647"/>
      <c r="DL26" s="654" t="s">
        <v>241</v>
      </c>
      <c r="DM26" s="646"/>
      <c r="DN26" s="646"/>
      <c r="DO26" s="646"/>
      <c r="DP26" s="646"/>
      <c r="DQ26" s="646"/>
      <c r="DR26" s="646"/>
      <c r="DS26" s="646"/>
      <c r="DT26" s="646"/>
      <c r="DU26" s="646"/>
      <c r="DV26" s="647"/>
      <c r="DW26" s="650" t="s">
        <v>241</v>
      </c>
      <c r="DX26" s="679"/>
      <c r="DY26" s="679"/>
      <c r="DZ26" s="679"/>
      <c r="EA26" s="679"/>
      <c r="EB26" s="679"/>
      <c r="EC26" s="680"/>
    </row>
    <row r="27" spans="2:133" ht="11.25" customHeight="1" x14ac:dyDescent="0.15">
      <c r="B27" s="642" t="s">
        <v>297</v>
      </c>
      <c r="C27" s="643"/>
      <c r="D27" s="643"/>
      <c r="E27" s="643"/>
      <c r="F27" s="643"/>
      <c r="G27" s="643"/>
      <c r="H27" s="643"/>
      <c r="I27" s="643"/>
      <c r="J27" s="643"/>
      <c r="K27" s="643"/>
      <c r="L27" s="643"/>
      <c r="M27" s="643"/>
      <c r="N27" s="643"/>
      <c r="O27" s="643"/>
      <c r="P27" s="643"/>
      <c r="Q27" s="644"/>
      <c r="R27" s="645">
        <v>16376</v>
      </c>
      <c r="S27" s="646"/>
      <c r="T27" s="646"/>
      <c r="U27" s="646"/>
      <c r="V27" s="646"/>
      <c r="W27" s="646"/>
      <c r="X27" s="646"/>
      <c r="Y27" s="647"/>
      <c r="Z27" s="648">
        <v>0</v>
      </c>
      <c r="AA27" s="648"/>
      <c r="AB27" s="648"/>
      <c r="AC27" s="648"/>
      <c r="AD27" s="649">
        <v>16376</v>
      </c>
      <c r="AE27" s="649"/>
      <c r="AF27" s="649"/>
      <c r="AG27" s="649"/>
      <c r="AH27" s="649"/>
      <c r="AI27" s="649"/>
      <c r="AJ27" s="649"/>
      <c r="AK27" s="649"/>
      <c r="AL27" s="650">
        <v>0.1</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13665925</v>
      </c>
      <c r="BH27" s="646"/>
      <c r="BI27" s="646"/>
      <c r="BJ27" s="646"/>
      <c r="BK27" s="646"/>
      <c r="BL27" s="646"/>
      <c r="BM27" s="646"/>
      <c r="BN27" s="647"/>
      <c r="BO27" s="648">
        <v>100</v>
      </c>
      <c r="BP27" s="648"/>
      <c r="BQ27" s="648"/>
      <c r="BR27" s="648"/>
      <c r="BS27" s="654">
        <v>177994</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9385771</v>
      </c>
      <c r="CS27" s="681"/>
      <c r="CT27" s="681"/>
      <c r="CU27" s="681"/>
      <c r="CV27" s="681"/>
      <c r="CW27" s="681"/>
      <c r="CX27" s="681"/>
      <c r="CY27" s="682"/>
      <c r="CZ27" s="650">
        <v>17</v>
      </c>
      <c r="DA27" s="679"/>
      <c r="DB27" s="679"/>
      <c r="DC27" s="683"/>
      <c r="DD27" s="654">
        <v>3000136</v>
      </c>
      <c r="DE27" s="681"/>
      <c r="DF27" s="681"/>
      <c r="DG27" s="681"/>
      <c r="DH27" s="681"/>
      <c r="DI27" s="681"/>
      <c r="DJ27" s="681"/>
      <c r="DK27" s="682"/>
      <c r="DL27" s="654">
        <v>2979231</v>
      </c>
      <c r="DM27" s="681"/>
      <c r="DN27" s="681"/>
      <c r="DO27" s="681"/>
      <c r="DP27" s="681"/>
      <c r="DQ27" s="681"/>
      <c r="DR27" s="681"/>
      <c r="DS27" s="681"/>
      <c r="DT27" s="681"/>
      <c r="DU27" s="681"/>
      <c r="DV27" s="682"/>
      <c r="DW27" s="650">
        <v>10.1</v>
      </c>
      <c r="DX27" s="679"/>
      <c r="DY27" s="679"/>
      <c r="DZ27" s="679"/>
      <c r="EA27" s="679"/>
      <c r="EB27" s="679"/>
      <c r="EC27" s="680"/>
    </row>
    <row r="28" spans="2:133" ht="11.25" customHeight="1" x14ac:dyDescent="0.15">
      <c r="B28" s="642" t="s">
        <v>300</v>
      </c>
      <c r="C28" s="643"/>
      <c r="D28" s="643"/>
      <c r="E28" s="643"/>
      <c r="F28" s="643"/>
      <c r="G28" s="643"/>
      <c r="H28" s="643"/>
      <c r="I28" s="643"/>
      <c r="J28" s="643"/>
      <c r="K28" s="643"/>
      <c r="L28" s="643"/>
      <c r="M28" s="643"/>
      <c r="N28" s="643"/>
      <c r="O28" s="643"/>
      <c r="P28" s="643"/>
      <c r="Q28" s="644"/>
      <c r="R28" s="645">
        <v>253909</v>
      </c>
      <c r="S28" s="646"/>
      <c r="T28" s="646"/>
      <c r="U28" s="646"/>
      <c r="V28" s="646"/>
      <c r="W28" s="646"/>
      <c r="X28" s="646"/>
      <c r="Y28" s="647"/>
      <c r="Z28" s="648">
        <v>0.4</v>
      </c>
      <c r="AA28" s="648"/>
      <c r="AB28" s="648"/>
      <c r="AC28" s="648"/>
      <c r="AD28" s="649" t="s">
        <v>128</v>
      </c>
      <c r="AE28" s="649"/>
      <c r="AF28" s="649"/>
      <c r="AG28" s="649"/>
      <c r="AH28" s="649"/>
      <c r="AI28" s="649"/>
      <c r="AJ28" s="649"/>
      <c r="AK28" s="649"/>
      <c r="AL28" s="650" t="s">
        <v>128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7325272</v>
      </c>
      <c r="CS28" s="646"/>
      <c r="CT28" s="646"/>
      <c r="CU28" s="646"/>
      <c r="CV28" s="646"/>
      <c r="CW28" s="646"/>
      <c r="CX28" s="646"/>
      <c r="CY28" s="647"/>
      <c r="CZ28" s="650">
        <v>13.3</v>
      </c>
      <c r="DA28" s="679"/>
      <c r="DB28" s="679"/>
      <c r="DC28" s="683"/>
      <c r="DD28" s="654">
        <v>6666696</v>
      </c>
      <c r="DE28" s="646"/>
      <c r="DF28" s="646"/>
      <c r="DG28" s="646"/>
      <c r="DH28" s="646"/>
      <c r="DI28" s="646"/>
      <c r="DJ28" s="646"/>
      <c r="DK28" s="647"/>
      <c r="DL28" s="654">
        <v>6604163</v>
      </c>
      <c r="DM28" s="646"/>
      <c r="DN28" s="646"/>
      <c r="DO28" s="646"/>
      <c r="DP28" s="646"/>
      <c r="DQ28" s="646"/>
      <c r="DR28" s="646"/>
      <c r="DS28" s="646"/>
      <c r="DT28" s="646"/>
      <c r="DU28" s="646"/>
      <c r="DV28" s="647"/>
      <c r="DW28" s="650">
        <v>22.4</v>
      </c>
      <c r="DX28" s="679"/>
      <c r="DY28" s="679"/>
      <c r="DZ28" s="679"/>
      <c r="EA28" s="679"/>
      <c r="EB28" s="679"/>
      <c r="EC28" s="680"/>
    </row>
    <row r="29" spans="2:133" ht="11.25" customHeight="1" x14ac:dyDescent="0.15">
      <c r="B29" s="642" t="s">
        <v>302</v>
      </c>
      <c r="C29" s="643"/>
      <c r="D29" s="643"/>
      <c r="E29" s="643"/>
      <c r="F29" s="643"/>
      <c r="G29" s="643"/>
      <c r="H29" s="643"/>
      <c r="I29" s="643"/>
      <c r="J29" s="643"/>
      <c r="K29" s="643"/>
      <c r="L29" s="643"/>
      <c r="M29" s="643"/>
      <c r="N29" s="643"/>
      <c r="O29" s="643"/>
      <c r="P29" s="643"/>
      <c r="Q29" s="644"/>
      <c r="R29" s="645">
        <v>455162</v>
      </c>
      <c r="S29" s="646"/>
      <c r="T29" s="646"/>
      <c r="U29" s="646"/>
      <c r="V29" s="646"/>
      <c r="W29" s="646"/>
      <c r="X29" s="646"/>
      <c r="Y29" s="647"/>
      <c r="Z29" s="648">
        <v>0.8</v>
      </c>
      <c r="AA29" s="648"/>
      <c r="AB29" s="648"/>
      <c r="AC29" s="648"/>
      <c r="AD29" s="649">
        <v>46681</v>
      </c>
      <c r="AE29" s="649"/>
      <c r="AF29" s="649"/>
      <c r="AG29" s="649"/>
      <c r="AH29" s="649"/>
      <c r="AI29" s="649"/>
      <c r="AJ29" s="649"/>
      <c r="AK29" s="649"/>
      <c r="AL29" s="650">
        <v>0.2</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303</v>
      </c>
      <c r="CE29" s="686"/>
      <c r="CF29" s="660" t="s">
        <v>304</v>
      </c>
      <c r="CG29" s="661"/>
      <c r="CH29" s="661"/>
      <c r="CI29" s="661"/>
      <c r="CJ29" s="661"/>
      <c r="CK29" s="661"/>
      <c r="CL29" s="661"/>
      <c r="CM29" s="661"/>
      <c r="CN29" s="661"/>
      <c r="CO29" s="661"/>
      <c r="CP29" s="661"/>
      <c r="CQ29" s="662"/>
      <c r="CR29" s="645">
        <v>7325125</v>
      </c>
      <c r="CS29" s="681"/>
      <c r="CT29" s="681"/>
      <c r="CU29" s="681"/>
      <c r="CV29" s="681"/>
      <c r="CW29" s="681"/>
      <c r="CX29" s="681"/>
      <c r="CY29" s="682"/>
      <c r="CZ29" s="650">
        <v>13.3</v>
      </c>
      <c r="DA29" s="679"/>
      <c r="DB29" s="679"/>
      <c r="DC29" s="683"/>
      <c r="DD29" s="654">
        <v>6666549</v>
      </c>
      <c r="DE29" s="681"/>
      <c r="DF29" s="681"/>
      <c r="DG29" s="681"/>
      <c r="DH29" s="681"/>
      <c r="DI29" s="681"/>
      <c r="DJ29" s="681"/>
      <c r="DK29" s="682"/>
      <c r="DL29" s="654">
        <v>6604016</v>
      </c>
      <c r="DM29" s="681"/>
      <c r="DN29" s="681"/>
      <c r="DO29" s="681"/>
      <c r="DP29" s="681"/>
      <c r="DQ29" s="681"/>
      <c r="DR29" s="681"/>
      <c r="DS29" s="681"/>
      <c r="DT29" s="681"/>
      <c r="DU29" s="681"/>
      <c r="DV29" s="682"/>
      <c r="DW29" s="650">
        <v>22.4</v>
      </c>
      <c r="DX29" s="679"/>
      <c r="DY29" s="679"/>
      <c r="DZ29" s="679"/>
      <c r="EA29" s="679"/>
      <c r="EB29" s="679"/>
      <c r="EC29" s="680"/>
    </row>
    <row r="30" spans="2:133" ht="11.25" customHeight="1" x14ac:dyDescent="0.15">
      <c r="B30" s="642" t="s">
        <v>305</v>
      </c>
      <c r="C30" s="643"/>
      <c r="D30" s="643"/>
      <c r="E30" s="643"/>
      <c r="F30" s="643"/>
      <c r="G30" s="643"/>
      <c r="H30" s="643"/>
      <c r="I30" s="643"/>
      <c r="J30" s="643"/>
      <c r="K30" s="643"/>
      <c r="L30" s="643"/>
      <c r="M30" s="643"/>
      <c r="N30" s="643"/>
      <c r="O30" s="643"/>
      <c r="P30" s="643"/>
      <c r="Q30" s="644"/>
      <c r="R30" s="645">
        <v>77920</v>
      </c>
      <c r="S30" s="646"/>
      <c r="T30" s="646"/>
      <c r="U30" s="646"/>
      <c r="V30" s="646"/>
      <c r="W30" s="646"/>
      <c r="X30" s="646"/>
      <c r="Y30" s="647"/>
      <c r="Z30" s="648">
        <v>0.1</v>
      </c>
      <c r="AA30" s="648"/>
      <c r="AB30" s="648"/>
      <c r="AC30" s="648"/>
      <c r="AD30" s="649">
        <v>8</v>
      </c>
      <c r="AE30" s="649"/>
      <c r="AF30" s="649"/>
      <c r="AG30" s="649"/>
      <c r="AH30" s="649"/>
      <c r="AI30" s="649"/>
      <c r="AJ30" s="649"/>
      <c r="AK30" s="649"/>
      <c r="AL30" s="650">
        <v>0</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306</v>
      </c>
      <c r="BH30" s="698"/>
      <c r="BI30" s="698"/>
      <c r="BJ30" s="698"/>
      <c r="BK30" s="698"/>
      <c r="BL30" s="698"/>
      <c r="BM30" s="698"/>
      <c r="BN30" s="698"/>
      <c r="BO30" s="698"/>
      <c r="BP30" s="698"/>
      <c r="BQ30" s="699"/>
      <c r="BR30" s="624" t="s">
        <v>307</v>
      </c>
      <c r="BS30" s="698"/>
      <c r="BT30" s="698"/>
      <c r="BU30" s="698"/>
      <c r="BV30" s="698"/>
      <c r="BW30" s="698"/>
      <c r="BX30" s="698"/>
      <c r="BY30" s="698"/>
      <c r="BZ30" s="698"/>
      <c r="CA30" s="698"/>
      <c r="CB30" s="699"/>
      <c r="CD30" s="687"/>
      <c r="CE30" s="688"/>
      <c r="CF30" s="660" t="s">
        <v>308</v>
      </c>
      <c r="CG30" s="661"/>
      <c r="CH30" s="661"/>
      <c r="CI30" s="661"/>
      <c r="CJ30" s="661"/>
      <c r="CK30" s="661"/>
      <c r="CL30" s="661"/>
      <c r="CM30" s="661"/>
      <c r="CN30" s="661"/>
      <c r="CO30" s="661"/>
      <c r="CP30" s="661"/>
      <c r="CQ30" s="662"/>
      <c r="CR30" s="645">
        <v>6967598</v>
      </c>
      <c r="CS30" s="646"/>
      <c r="CT30" s="646"/>
      <c r="CU30" s="646"/>
      <c r="CV30" s="646"/>
      <c r="CW30" s="646"/>
      <c r="CX30" s="646"/>
      <c r="CY30" s="647"/>
      <c r="CZ30" s="650">
        <v>12.6</v>
      </c>
      <c r="DA30" s="679"/>
      <c r="DB30" s="679"/>
      <c r="DC30" s="683"/>
      <c r="DD30" s="654">
        <v>6375541</v>
      </c>
      <c r="DE30" s="646"/>
      <c r="DF30" s="646"/>
      <c r="DG30" s="646"/>
      <c r="DH30" s="646"/>
      <c r="DI30" s="646"/>
      <c r="DJ30" s="646"/>
      <c r="DK30" s="647"/>
      <c r="DL30" s="654">
        <v>6313008</v>
      </c>
      <c r="DM30" s="646"/>
      <c r="DN30" s="646"/>
      <c r="DO30" s="646"/>
      <c r="DP30" s="646"/>
      <c r="DQ30" s="646"/>
      <c r="DR30" s="646"/>
      <c r="DS30" s="646"/>
      <c r="DT30" s="646"/>
      <c r="DU30" s="646"/>
      <c r="DV30" s="647"/>
      <c r="DW30" s="650">
        <v>21.4</v>
      </c>
      <c r="DX30" s="679"/>
      <c r="DY30" s="679"/>
      <c r="DZ30" s="679"/>
      <c r="EA30" s="679"/>
      <c r="EB30" s="679"/>
      <c r="EC30" s="680"/>
    </row>
    <row r="31" spans="2:133" ht="11.25" customHeight="1" x14ac:dyDescent="0.15">
      <c r="B31" s="642" t="s">
        <v>309</v>
      </c>
      <c r="C31" s="643"/>
      <c r="D31" s="643"/>
      <c r="E31" s="643"/>
      <c r="F31" s="643"/>
      <c r="G31" s="643"/>
      <c r="H31" s="643"/>
      <c r="I31" s="643"/>
      <c r="J31" s="643"/>
      <c r="K31" s="643"/>
      <c r="L31" s="643"/>
      <c r="M31" s="643"/>
      <c r="N31" s="643"/>
      <c r="O31" s="643"/>
      <c r="P31" s="643"/>
      <c r="Q31" s="644"/>
      <c r="R31" s="645">
        <v>6418508</v>
      </c>
      <c r="S31" s="646"/>
      <c r="T31" s="646"/>
      <c r="U31" s="646"/>
      <c r="V31" s="646"/>
      <c r="W31" s="646"/>
      <c r="X31" s="646"/>
      <c r="Y31" s="647"/>
      <c r="Z31" s="648">
        <v>11.3</v>
      </c>
      <c r="AA31" s="648"/>
      <c r="AB31" s="648"/>
      <c r="AC31" s="648"/>
      <c r="AD31" s="649" t="s">
        <v>128</v>
      </c>
      <c r="AE31" s="649"/>
      <c r="AF31" s="649"/>
      <c r="AG31" s="649"/>
      <c r="AH31" s="649"/>
      <c r="AI31" s="649"/>
      <c r="AJ31" s="649"/>
      <c r="AK31" s="649"/>
      <c r="AL31" s="650" t="s">
        <v>241</v>
      </c>
      <c r="AM31" s="651"/>
      <c r="AN31" s="651"/>
      <c r="AO31" s="652"/>
      <c r="AP31" s="702" t="s">
        <v>310</v>
      </c>
      <c r="AQ31" s="703"/>
      <c r="AR31" s="703"/>
      <c r="AS31" s="703"/>
      <c r="AT31" s="708" t="s">
        <v>311</v>
      </c>
      <c r="AU31" s="231"/>
      <c r="AV31" s="231"/>
      <c r="AW31" s="231"/>
      <c r="AX31" s="631" t="s">
        <v>186</v>
      </c>
      <c r="AY31" s="632"/>
      <c r="AZ31" s="632"/>
      <c r="BA31" s="632"/>
      <c r="BB31" s="632"/>
      <c r="BC31" s="632"/>
      <c r="BD31" s="632"/>
      <c r="BE31" s="632"/>
      <c r="BF31" s="633"/>
      <c r="BG31" s="713">
        <v>99.3</v>
      </c>
      <c r="BH31" s="700"/>
      <c r="BI31" s="700"/>
      <c r="BJ31" s="700"/>
      <c r="BK31" s="700"/>
      <c r="BL31" s="700"/>
      <c r="BM31" s="640">
        <v>96.8</v>
      </c>
      <c r="BN31" s="700"/>
      <c r="BO31" s="700"/>
      <c r="BP31" s="700"/>
      <c r="BQ31" s="701"/>
      <c r="BR31" s="713">
        <v>99.4</v>
      </c>
      <c r="BS31" s="700"/>
      <c r="BT31" s="700"/>
      <c r="BU31" s="700"/>
      <c r="BV31" s="700"/>
      <c r="BW31" s="700"/>
      <c r="BX31" s="640">
        <v>96.1</v>
      </c>
      <c r="BY31" s="700"/>
      <c r="BZ31" s="700"/>
      <c r="CA31" s="700"/>
      <c r="CB31" s="701"/>
      <c r="CD31" s="687"/>
      <c r="CE31" s="688"/>
      <c r="CF31" s="660" t="s">
        <v>312</v>
      </c>
      <c r="CG31" s="661"/>
      <c r="CH31" s="661"/>
      <c r="CI31" s="661"/>
      <c r="CJ31" s="661"/>
      <c r="CK31" s="661"/>
      <c r="CL31" s="661"/>
      <c r="CM31" s="661"/>
      <c r="CN31" s="661"/>
      <c r="CO31" s="661"/>
      <c r="CP31" s="661"/>
      <c r="CQ31" s="662"/>
      <c r="CR31" s="645">
        <v>357527</v>
      </c>
      <c r="CS31" s="681"/>
      <c r="CT31" s="681"/>
      <c r="CU31" s="681"/>
      <c r="CV31" s="681"/>
      <c r="CW31" s="681"/>
      <c r="CX31" s="681"/>
      <c r="CY31" s="682"/>
      <c r="CZ31" s="650">
        <v>0.6</v>
      </c>
      <c r="DA31" s="679"/>
      <c r="DB31" s="679"/>
      <c r="DC31" s="683"/>
      <c r="DD31" s="654">
        <v>291008</v>
      </c>
      <c r="DE31" s="681"/>
      <c r="DF31" s="681"/>
      <c r="DG31" s="681"/>
      <c r="DH31" s="681"/>
      <c r="DI31" s="681"/>
      <c r="DJ31" s="681"/>
      <c r="DK31" s="682"/>
      <c r="DL31" s="654">
        <v>291008</v>
      </c>
      <c r="DM31" s="681"/>
      <c r="DN31" s="681"/>
      <c r="DO31" s="681"/>
      <c r="DP31" s="681"/>
      <c r="DQ31" s="681"/>
      <c r="DR31" s="681"/>
      <c r="DS31" s="681"/>
      <c r="DT31" s="681"/>
      <c r="DU31" s="681"/>
      <c r="DV31" s="682"/>
      <c r="DW31" s="650">
        <v>1</v>
      </c>
      <c r="DX31" s="679"/>
      <c r="DY31" s="679"/>
      <c r="DZ31" s="679"/>
      <c r="EA31" s="679"/>
      <c r="EB31" s="679"/>
      <c r="EC31" s="680"/>
    </row>
    <row r="32" spans="2:133" ht="11.25" customHeight="1" x14ac:dyDescent="0.15">
      <c r="B32" s="691" t="s">
        <v>313</v>
      </c>
      <c r="C32" s="692"/>
      <c r="D32" s="692"/>
      <c r="E32" s="692"/>
      <c r="F32" s="692"/>
      <c r="G32" s="692"/>
      <c r="H32" s="692"/>
      <c r="I32" s="692"/>
      <c r="J32" s="692"/>
      <c r="K32" s="692"/>
      <c r="L32" s="692"/>
      <c r="M32" s="692"/>
      <c r="N32" s="692"/>
      <c r="O32" s="692"/>
      <c r="P32" s="692"/>
      <c r="Q32" s="693"/>
      <c r="R32" s="645" t="s">
        <v>128</v>
      </c>
      <c r="S32" s="646"/>
      <c r="T32" s="646"/>
      <c r="U32" s="646"/>
      <c r="V32" s="646"/>
      <c r="W32" s="646"/>
      <c r="X32" s="646"/>
      <c r="Y32" s="647"/>
      <c r="Z32" s="648" t="s">
        <v>241</v>
      </c>
      <c r="AA32" s="648"/>
      <c r="AB32" s="648"/>
      <c r="AC32" s="648"/>
      <c r="AD32" s="649" t="s">
        <v>128</v>
      </c>
      <c r="AE32" s="649"/>
      <c r="AF32" s="649"/>
      <c r="AG32" s="649"/>
      <c r="AH32" s="649"/>
      <c r="AI32" s="649"/>
      <c r="AJ32" s="649"/>
      <c r="AK32" s="649"/>
      <c r="AL32" s="650" t="s">
        <v>128</v>
      </c>
      <c r="AM32" s="651"/>
      <c r="AN32" s="651"/>
      <c r="AO32" s="652"/>
      <c r="AP32" s="704"/>
      <c r="AQ32" s="705"/>
      <c r="AR32" s="705"/>
      <c r="AS32" s="705"/>
      <c r="AT32" s="709"/>
      <c r="AU32" s="230" t="s">
        <v>314</v>
      </c>
      <c r="AV32" s="230"/>
      <c r="AW32" s="230"/>
      <c r="AX32" s="642" t="s">
        <v>315</v>
      </c>
      <c r="AY32" s="643"/>
      <c r="AZ32" s="643"/>
      <c r="BA32" s="643"/>
      <c r="BB32" s="643"/>
      <c r="BC32" s="643"/>
      <c r="BD32" s="643"/>
      <c r="BE32" s="643"/>
      <c r="BF32" s="644"/>
      <c r="BG32" s="714">
        <v>99.5</v>
      </c>
      <c r="BH32" s="681"/>
      <c r="BI32" s="681"/>
      <c r="BJ32" s="681"/>
      <c r="BK32" s="681"/>
      <c r="BL32" s="681"/>
      <c r="BM32" s="651">
        <v>98.1</v>
      </c>
      <c r="BN32" s="711"/>
      <c r="BO32" s="711"/>
      <c r="BP32" s="711"/>
      <c r="BQ32" s="712"/>
      <c r="BR32" s="714">
        <v>99.8</v>
      </c>
      <c r="BS32" s="681"/>
      <c r="BT32" s="681"/>
      <c r="BU32" s="681"/>
      <c r="BV32" s="681"/>
      <c r="BW32" s="681"/>
      <c r="BX32" s="651">
        <v>98</v>
      </c>
      <c r="BY32" s="711"/>
      <c r="BZ32" s="711"/>
      <c r="CA32" s="711"/>
      <c r="CB32" s="712"/>
      <c r="CD32" s="689"/>
      <c r="CE32" s="690"/>
      <c r="CF32" s="660" t="s">
        <v>316</v>
      </c>
      <c r="CG32" s="661"/>
      <c r="CH32" s="661"/>
      <c r="CI32" s="661"/>
      <c r="CJ32" s="661"/>
      <c r="CK32" s="661"/>
      <c r="CL32" s="661"/>
      <c r="CM32" s="661"/>
      <c r="CN32" s="661"/>
      <c r="CO32" s="661"/>
      <c r="CP32" s="661"/>
      <c r="CQ32" s="662"/>
      <c r="CR32" s="645">
        <v>147</v>
      </c>
      <c r="CS32" s="646"/>
      <c r="CT32" s="646"/>
      <c r="CU32" s="646"/>
      <c r="CV32" s="646"/>
      <c r="CW32" s="646"/>
      <c r="CX32" s="646"/>
      <c r="CY32" s="647"/>
      <c r="CZ32" s="650">
        <v>0</v>
      </c>
      <c r="DA32" s="679"/>
      <c r="DB32" s="679"/>
      <c r="DC32" s="683"/>
      <c r="DD32" s="654">
        <v>147</v>
      </c>
      <c r="DE32" s="646"/>
      <c r="DF32" s="646"/>
      <c r="DG32" s="646"/>
      <c r="DH32" s="646"/>
      <c r="DI32" s="646"/>
      <c r="DJ32" s="646"/>
      <c r="DK32" s="647"/>
      <c r="DL32" s="654">
        <v>147</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317</v>
      </c>
      <c r="C33" s="643"/>
      <c r="D33" s="643"/>
      <c r="E33" s="643"/>
      <c r="F33" s="643"/>
      <c r="G33" s="643"/>
      <c r="H33" s="643"/>
      <c r="I33" s="643"/>
      <c r="J33" s="643"/>
      <c r="K33" s="643"/>
      <c r="L33" s="643"/>
      <c r="M33" s="643"/>
      <c r="N33" s="643"/>
      <c r="O33" s="643"/>
      <c r="P33" s="643"/>
      <c r="Q33" s="644"/>
      <c r="R33" s="645">
        <v>3702906</v>
      </c>
      <c r="S33" s="646"/>
      <c r="T33" s="646"/>
      <c r="U33" s="646"/>
      <c r="V33" s="646"/>
      <c r="W33" s="646"/>
      <c r="X33" s="646"/>
      <c r="Y33" s="647"/>
      <c r="Z33" s="648">
        <v>6.5</v>
      </c>
      <c r="AA33" s="648"/>
      <c r="AB33" s="648"/>
      <c r="AC33" s="648"/>
      <c r="AD33" s="649" t="s">
        <v>241</v>
      </c>
      <c r="AE33" s="649"/>
      <c r="AF33" s="649"/>
      <c r="AG33" s="649"/>
      <c r="AH33" s="649"/>
      <c r="AI33" s="649"/>
      <c r="AJ33" s="649"/>
      <c r="AK33" s="649"/>
      <c r="AL33" s="650" t="s">
        <v>128</v>
      </c>
      <c r="AM33" s="651"/>
      <c r="AN33" s="651"/>
      <c r="AO33" s="652"/>
      <c r="AP33" s="706"/>
      <c r="AQ33" s="707"/>
      <c r="AR33" s="707"/>
      <c r="AS33" s="707"/>
      <c r="AT33" s="710"/>
      <c r="AU33" s="232"/>
      <c r="AV33" s="232"/>
      <c r="AW33" s="232"/>
      <c r="AX33" s="695" t="s">
        <v>318</v>
      </c>
      <c r="AY33" s="696"/>
      <c r="AZ33" s="696"/>
      <c r="BA33" s="696"/>
      <c r="BB33" s="696"/>
      <c r="BC33" s="696"/>
      <c r="BD33" s="696"/>
      <c r="BE33" s="696"/>
      <c r="BF33" s="697"/>
      <c r="BG33" s="715">
        <v>99</v>
      </c>
      <c r="BH33" s="716"/>
      <c r="BI33" s="716"/>
      <c r="BJ33" s="716"/>
      <c r="BK33" s="716"/>
      <c r="BL33" s="716"/>
      <c r="BM33" s="717">
        <v>95.6</v>
      </c>
      <c r="BN33" s="716"/>
      <c r="BO33" s="716"/>
      <c r="BP33" s="716"/>
      <c r="BQ33" s="718"/>
      <c r="BR33" s="715">
        <v>98.9</v>
      </c>
      <c r="BS33" s="716"/>
      <c r="BT33" s="716"/>
      <c r="BU33" s="716"/>
      <c r="BV33" s="716"/>
      <c r="BW33" s="716"/>
      <c r="BX33" s="717">
        <v>94.3</v>
      </c>
      <c r="BY33" s="716"/>
      <c r="BZ33" s="716"/>
      <c r="CA33" s="716"/>
      <c r="CB33" s="718"/>
      <c r="CD33" s="660" t="s">
        <v>319</v>
      </c>
      <c r="CE33" s="661"/>
      <c r="CF33" s="661"/>
      <c r="CG33" s="661"/>
      <c r="CH33" s="661"/>
      <c r="CI33" s="661"/>
      <c r="CJ33" s="661"/>
      <c r="CK33" s="661"/>
      <c r="CL33" s="661"/>
      <c r="CM33" s="661"/>
      <c r="CN33" s="661"/>
      <c r="CO33" s="661"/>
      <c r="CP33" s="661"/>
      <c r="CQ33" s="662"/>
      <c r="CR33" s="645">
        <v>24701883</v>
      </c>
      <c r="CS33" s="681"/>
      <c r="CT33" s="681"/>
      <c r="CU33" s="681"/>
      <c r="CV33" s="681"/>
      <c r="CW33" s="681"/>
      <c r="CX33" s="681"/>
      <c r="CY33" s="682"/>
      <c r="CZ33" s="650">
        <v>44.8</v>
      </c>
      <c r="DA33" s="679"/>
      <c r="DB33" s="679"/>
      <c r="DC33" s="683"/>
      <c r="DD33" s="654">
        <v>18358130</v>
      </c>
      <c r="DE33" s="681"/>
      <c r="DF33" s="681"/>
      <c r="DG33" s="681"/>
      <c r="DH33" s="681"/>
      <c r="DI33" s="681"/>
      <c r="DJ33" s="681"/>
      <c r="DK33" s="682"/>
      <c r="DL33" s="654">
        <v>12480543</v>
      </c>
      <c r="DM33" s="681"/>
      <c r="DN33" s="681"/>
      <c r="DO33" s="681"/>
      <c r="DP33" s="681"/>
      <c r="DQ33" s="681"/>
      <c r="DR33" s="681"/>
      <c r="DS33" s="681"/>
      <c r="DT33" s="681"/>
      <c r="DU33" s="681"/>
      <c r="DV33" s="682"/>
      <c r="DW33" s="650">
        <v>42.4</v>
      </c>
      <c r="DX33" s="679"/>
      <c r="DY33" s="679"/>
      <c r="DZ33" s="679"/>
      <c r="EA33" s="679"/>
      <c r="EB33" s="679"/>
      <c r="EC33" s="680"/>
    </row>
    <row r="34" spans="2:133" ht="11.25" customHeight="1" x14ac:dyDescent="0.15">
      <c r="B34" s="642" t="s">
        <v>320</v>
      </c>
      <c r="C34" s="643"/>
      <c r="D34" s="643"/>
      <c r="E34" s="643"/>
      <c r="F34" s="643"/>
      <c r="G34" s="643"/>
      <c r="H34" s="643"/>
      <c r="I34" s="643"/>
      <c r="J34" s="643"/>
      <c r="K34" s="643"/>
      <c r="L34" s="643"/>
      <c r="M34" s="643"/>
      <c r="N34" s="643"/>
      <c r="O34" s="643"/>
      <c r="P34" s="643"/>
      <c r="Q34" s="644"/>
      <c r="R34" s="645">
        <v>224911</v>
      </c>
      <c r="S34" s="646"/>
      <c r="T34" s="646"/>
      <c r="U34" s="646"/>
      <c r="V34" s="646"/>
      <c r="W34" s="646"/>
      <c r="X34" s="646"/>
      <c r="Y34" s="647"/>
      <c r="Z34" s="648">
        <v>0.4</v>
      </c>
      <c r="AA34" s="648"/>
      <c r="AB34" s="648"/>
      <c r="AC34" s="648"/>
      <c r="AD34" s="649">
        <v>25443</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6141495</v>
      </c>
      <c r="CS34" s="646"/>
      <c r="CT34" s="646"/>
      <c r="CU34" s="646"/>
      <c r="CV34" s="646"/>
      <c r="CW34" s="646"/>
      <c r="CX34" s="646"/>
      <c r="CY34" s="647"/>
      <c r="CZ34" s="650">
        <v>11.1</v>
      </c>
      <c r="DA34" s="679"/>
      <c r="DB34" s="679"/>
      <c r="DC34" s="683"/>
      <c r="DD34" s="654">
        <v>4763728</v>
      </c>
      <c r="DE34" s="646"/>
      <c r="DF34" s="646"/>
      <c r="DG34" s="646"/>
      <c r="DH34" s="646"/>
      <c r="DI34" s="646"/>
      <c r="DJ34" s="646"/>
      <c r="DK34" s="647"/>
      <c r="DL34" s="654">
        <v>3571384</v>
      </c>
      <c r="DM34" s="646"/>
      <c r="DN34" s="646"/>
      <c r="DO34" s="646"/>
      <c r="DP34" s="646"/>
      <c r="DQ34" s="646"/>
      <c r="DR34" s="646"/>
      <c r="DS34" s="646"/>
      <c r="DT34" s="646"/>
      <c r="DU34" s="646"/>
      <c r="DV34" s="647"/>
      <c r="DW34" s="650">
        <v>12.1</v>
      </c>
      <c r="DX34" s="679"/>
      <c r="DY34" s="679"/>
      <c r="DZ34" s="679"/>
      <c r="EA34" s="679"/>
      <c r="EB34" s="679"/>
      <c r="EC34" s="680"/>
    </row>
    <row r="35" spans="2:133" ht="11.25" customHeight="1" x14ac:dyDescent="0.15">
      <c r="B35" s="642" t="s">
        <v>322</v>
      </c>
      <c r="C35" s="643"/>
      <c r="D35" s="643"/>
      <c r="E35" s="643"/>
      <c r="F35" s="643"/>
      <c r="G35" s="643"/>
      <c r="H35" s="643"/>
      <c r="I35" s="643"/>
      <c r="J35" s="643"/>
      <c r="K35" s="643"/>
      <c r="L35" s="643"/>
      <c r="M35" s="643"/>
      <c r="N35" s="643"/>
      <c r="O35" s="643"/>
      <c r="P35" s="643"/>
      <c r="Q35" s="644"/>
      <c r="R35" s="645">
        <v>1904789</v>
      </c>
      <c r="S35" s="646"/>
      <c r="T35" s="646"/>
      <c r="U35" s="646"/>
      <c r="V35" s="646"/>
      <c r="W35" s="646"/>
      <c r="X35" s="646"/>
      <c r="Y35" s="647"/>
      <c r="Z35" s="648">
        <v>3.4</v>
      </c>
      <c r="AA35" s="648"/>
      <c r="AB35" s="648"/>
      <c r="AC35" s="648"/>
      <c r="AD35" s="649" t="s">
        <v>128</v>
      </c>
      <c r="AE35" s="649"/>
      <c r="AF35" s="649"/>
      <c r="AG35" s="649"/>
      <c r="AH35" s="649"/>
      <c r="AI35" s="649"/>
      <c r="AJ35" s="649"/>
      <c r="AK35" s="649"/>
      <c r="AL35" s="650" t="s">
        <v>128</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655691</v>
      </c>
      <c r="CS35" s="681"/>
      <c r="CT35" s="681"/>
      <c r="CU35" s="681"/>
      <c r="CV35" s="681"/>
      <c r="CW35" s="681"/>
      <c r="CX35" s="681"/>
      <c r="CY35" s="682"/>
      <c r="CZ35" s="650">
        <v>1.2</v>
      </c>
      <c r="DA35" s="679"/>
      <c r="DB35" s="679"/>
      <c r="DC35" s="683"/>
      <c r="DD35" s="654">
        <v>605234</v>
      </c>
      <c r="DE35" s="681"/>
      <c r="DF35" s="681"/>
      <c r="DG35" s="681"/>
      <c r="DH35" s="681"/>
      <c r="DI35" s="681"/>
      <c r="DJ35" s="681"/>
      <c r="DK35" s="682"/>
      <c r="DL35" s="654">
        <v>598548</v>
      </c>
      <c r="DM35" s="681"/>
      <c r="DN35" s="681"/>
      <c r="DO35" s="681"/>
      <c r="DP35" s="681"/>
      <c r="DQ35" s="681"/>
      <c r="DR35" s="681"/>
      <c r="DS35" s="681"/>
      <c r="DT35" s="681"/>
      <c r="DU35" s="681"/>
      <c r="DV35" s="682"/>
      <c r="DW35" s="650">
        <v>2</v>
      </c>
      <c r="DX35" s="679"/>
      <c r="DY35" s="679"/>
      <c r="DZ35" s="679"/>
      <c r="EA35" s="679"/>
      <c r="EB35" s="679"/>
      <c r="EC35" s="680"/>
    </row>
    <row r="36" spans="2:133" ht="11.25" customHeight="1" x14ac:dyDescent="0.15">
      <c r="B36" s="642" t="s">
        <v>326</v>
      </c>
      <c r="C36" s="643"/>
      <c r="D36" s="643"/>
      <c r="E36" s="643"/>
      <c r="F36" s="643"/>
      <c r="G36" s="643"/>
      <c r="H36" s="643"/>
      <c r="I36" s="643"/>
      <c r="J36" s="643"/>
      <c r="K36" s="643"/>
      <c r="L36" s="643"/>
      <c r="M36" s="643"/>
      <c r="N36" s="643"/>
      <c r="O36" s="643"/>
      <c r="P36" s="643"/>
      <c r="Q36" s="644"/>
      <c r="R36" s="645">
        <v>3269260</v>
      </c>
      <c r="S36" s="646"/>
      <c r="T36" s="646"/>
      <c r="U36" s="646"/>
      <c r="V36" s="646"/>
      <c r="W36" s="646"/>
      <c r="X36" s="646"/>
      <c r="Y36" s="647"/>
      <c r="Z36" s="648">
        <v>5.8</v>
      </c>
      <c r="AA36" s="648"/>
      <c r="AB36" s="648"/>
      <c r="AC36" s="648"/>
      <c r="AD36" s="649" t="s">
        <v>241</v>
      </c>
      <c r="AE36" s="649"/>
      <c r="AF36" s="649"/>
      <c r="AG36" s="649"/>
      <c r="AH36" s="649"/>
      <c r="AI36" s="649"/>
      <c r="AJ36" s="649"/>
      <c r="AK36" s="649"/>
      <c r="AL36" s="650" t="s">
        <v>128</v>
      </c>
      <c r="AM36" s="651"/>
      <c r="AN36" s="651"/>
      <c r="AO36" s="652"/>
      <c r="AP36" s="235"/>
      <c r="AQ36" s="719" t="s">
        <v>327</v>
      </c>
      <c r="AR36" s="720"/>
      <c r="AS36" s="720"/>
      <c r="AT36" s="720"/>
      <c r="AU36" s="720"/>
      <c r="AV36" s="720"/>
      <c r="AW36" s="720"/>
      <c r="AX36" s="720"/>
      <c r="AY36" s="721"/>
      <c r="AZ36" s="634">
        <v>7225373</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100067</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9131318</v>
      </c>
      <c r="CS36" s="646"/>
      <c r="CT36" s="646"/>
      <c r="CU36" s="646"/>
      <c r="CV36" s="646"/>
      <c r="CW36" s="646"/>
      <c r="CX36" s="646"/>
      <c r="CY36" s="647"/>
      <c r="CZ36" s="650">
        <v>16.600000000000001</v>
      </c>
      <c r="DA36" s="679"/>
      <c r="DB36" s="679"/>
      <c r="DC36" s="683"/>
      <c r="DD36" s="654">
        <v>7908824</v>
      </c>
      <c r="DE36" s="646"/>
      <c r="DF36" s="646"/>
      <c r="DG36" s="646"/>
      <c r="DH36" s="646"/>
      <c r="DI36" s="646"/>
      <c r="DJ36" s="646"/>
      <c r="DK36" s="647"/>
      <c r="DL36" s="654">
        <v>4945088</v>
      </c>
      <c r="DM36" s="646"/>
      <c r="DN36" s="646"/>
      <c r="DO36" s="646"/>
      <c r="DP36" s="646"/>
      <c r="DQ36" s="646"/>
      <c r="DR36" s="646"/>
      <c r="DS36" s="646"/>
      <c r="DT36" s="646"/>
      <c r="DU36" s="646"/>
      <c r="DV36" s="647"/>
      <c r="DW36" s="650">
        <v>16.8</v>
      </c>
      <c r="DX36" s="679"/>
      <c r="DY36" s="679"/>
      <c r="DZ36" s="679"/>
      <c r="EA36" s="679"/>
      <c r="EB36" s="679"/>
      <c r="EC36" s="680"/>
    </row>
    <row r="37" spans="2:133" ht="11.25" customHeight="1" x14ac:dyDescent="0.15">
      <c r="B37" s="642" t="s">
        <v>330</v>
      </c>
      <c r="C37" s="643"/>
      <c r="D37" s="643"/>
      <c r="E37" s="643"/>
      <c r="F37" s="643"/>
      <c r="G37" s="643"/>
      <c r="H37" s="643"/>
      <c r="I37" s="643"/>
      <c r="J37" s="643"/>
      <c r="K37" s="643"/>
      <c r="L37" s="643"/>
      <c r="M37" s="643"/>
      <c r="N37" s="643"/>
      <c r="O37" s="643"/>
      <c r="P37" s="643"/>
      <c r="Q37" s="644"/>
      <c r="R37" s="645">
        <v>1204050</v>
      </c>
      <c r="S37" s="646"/>
      <c r="T37" s="646"/>
      <c r="U37" s="646"/>
      <c r="V37" s="646"/>
      <c r="W37" s="646"/>
      <c r="X37" s="646"/>
      <c r="Y37" s="647"/>
      <c r="Z37" s="648">
        <v>2.1</v>
      </c>
      <c r="AA37" s="648"/>
      <c r="AB37" s="648"/>
      <c r="AC37" s="648"/>
      <c r="AD37" s="649" t="s">
        <v>241</v>
      </c>
      <c r="AE37" s="649"/>
      <c r="AF37" s="649"/>
      <c r="AG37" s="649"/>
      <c r="AH37" s="649"/>
      <c r="AI37" s="649"/>
      <c r="AJ37" s="649"/>
      <c r="AK37" s="649"/>
      <c r="AL37" s="650" t="s">
        <v>241</v>
      </c>
      <c r="AM37" s="651"/>
      <c r="AN37" s="651"/>
      <c r="AO37" s="652"/>
      <c r="AQ37" s="723" t="s">
        <v>331</v>
      </c>
      <c r="AR37" s="724"/>
      <c r="AS37" s="724"/>
      <c r="AT37" s="724"/>
      <c r="AU37" s="724"/>
      <c r="AV37" s="724"/>
      <c r="AW37" s="724"/>
      <c r="AX37" s="724"/>
      <c r="AY37" s="725"/>
      <c r="AZ37" s="645">
        <v>2426000</v>
      </c>
      <c r="BA37" s="646"/>
      <c r="BB37" s="646"/>
      <c r="BC37" s="646"/>
      <c r="BD37" s="681"/>
      <c r="BE37" s="681"/>
      <c r="BF37" s="712"/>
      <c r="BG37" s="660" t="s">
        <v>332</v>
      </c>
      <c r="BH37" s="661"/>
      <c r="BI37" s="661"/>
      <c r="BJ37" s="661"/>
      <c r="BK37" s="661"/>
      <c r="BL37" s="661"/>
      <c r="BM37" s="661"/>
      <c r="BN37" s="661"/>
      <c r="BO37" s="661"/>
      <c r="BP37" s="661"/>
      <c r="BQ37" s="661"/>
      <c r="BR37" s="661"/>
      <c r="BS37" s="661"/>
      <c r="BT37" s="661"/>
      <c r="BU37" s="662"/>
      <c r="BV37" s="645">
        <v>43969</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2195684</v>
      </c>
      <c r="CS37" s="681"/>
      <c r="CT37" s="681"/>
      <c r="CU37" s="681"/>
      <c r="CV37" s="681"/>
      <c r="CW37" s="681"/>
      <c r="CX37" s="681"/>
      <c r="CY37" s="682"/>
      <c r="CZ37" s="650">
        <v>4</v>
      </c>
      <c r="DA37" s="679"/>
      <c r="DB37" s="679"/>
      <c r="DC37" s="683"/>
      <c r="DD37" s="654">
        <v>2015784</v>
      </c>
      <c r="DE37" s="681"/>
      <c r="DF37" s="681"/>
      <c r="DG37" s="681"/>
      <c r="DH37" s="681"/>
      <c r="DI37" s="681"/>
      <c r="DJ37" s="681"/>
      <c r="DK37" s="682"/>
      <c r="DL37" s="654">
        <v>1539558</v>
      </c>
      <c r="DM37" s="681"/>
      <c r="DN37" s="681"/>
      <c r="DO37" s="681"/>
      <c r="DP37" s="681"/>
      <c r="DQ37" s="681"/>
      <c r="DR37" s="681"/>
      <c r="DS37" s="681"/>
      <c r="DT37" s="681"/>
      <c r="DU37" s="681"/>
      <c r="DV37" s="682"/>
      <c r="DW37" s="650">
        <v>5.2</v>
      </c>
      <c r="DX37" s="679"/>
      <c r="DY37" s="679"/>
      <c r="DZ37" s="679"/>
      <c r="EA37" s="679"/>
      <c r="EB37" s="679"/>
      <c r="EC37" s="680"/>
    </row>
    <row r="38" spans="2:133" ht="11.25" customHeight="1" x14ac:dyDescent="0.15">
      <c r="B38" s="642" t="s">
        <v>334</v>
      </c>
      <c r="C38" s="643"/>
      <c r="D38" s="643"/>
      <c r="E38" s="643"/>
      <c r="F38" s="643"/>
      <c r="G38" s="643"/>
      <c r="H38" s="643"/>
      <c r="I38" s="643"/>
      <c r="J38" s="643"/>
      <c r="K38" s="643"/>
      <c r="L38" s="643"/>
      <c r="M38" s="643"/>
      <c r="N38" s="643"/>
      <c r="O38" s="643"/>
      <c r="P38" s="643"/>
      <c r="Q38" s="644"/>
      <c r="R38" s="645">
        <v>2973162</v>
      </c>
      <c r="S38" s="646"/>
      <c r="T38" s="646"/>
      <c r="U38" s="646"/>
      <c r="V38" s="646"/>
      <c r="W38" s="646"/>
      <c r="X38" s="646"/>
      <c r="Y38" s="647"/>
      <c r="Z38" s="648">
        <v>5.2</v>
      </c>
      <c r="AA38" s="648"/>
      <c r="AB38" s="648"/>
      <c r="AC38" s="648"/>
      <c r="AD38" s="649">
        <v>114388</v>
      </c>
      <c r="AE38" s="649"/>
      <c r="AF38" s="649"/>
      <c r="AG38" s="649"/>
      <c r="AH38" s="649"/>
      <c r="AI38" s="649"/>
      <c r="AJ38" s="649"/>
      <c r="AK38" s="649"/>
      <c r="AL38" s="650">
        <v>0.4</v>
      </c>
      <c r="AM38" s="651"/>
      <c r="AN38" s="651"/>
      <c r="AO38" s="652"/>
      <c r="AQ38" s="723" t="s">
        <v>335</v>
      </c>
      <c r="AR38" s="724"/>
      <c r="AS38" s="724"/>
      <c r="AT38" s="724"/>
      <c r="AU38" s="724"/>
      <c r="AV38" s="724"/>
      <c r="AW38" s="724"/>
      <c r="AX38" s="724"/>
      <c r="AY38" s="725"/>
      <c r="AZ38" s="645">
        <v>291866</v>
      </c>
      <c r="BA38" s="646"/>
      <c r="BB38" s="646"/>
      <c r="BC38" s="646"/>
      <c r="BD38" s="681"/>
      <c r="BE38" s="681"/>
      <c r="BF38" s="712"/>
      <c r="BG38" s="660" t="s">
        <v>336</v>
      </c>
      <c r="BH38" s="661"/>
      <c r="BI38" s="661"/>
      <c r="BJ38" s="661"/>
      <c r="BK38" s="661"/>
      <c r="BL38" s="661"/>
      <c r="BM38" s="661"/>
      <c r="BN38" s="661"/>
      <c r="BO38" s="661"/>
      <c r="BP38" s="661"/>
      <c r="BQ38" s="661"/>
      <c r="BR38" s="661"/>
      <c r="BS38" s="661"/>
      <c r="BT38" s="661"/>
      <c r="BU38" s="662"/>
      <c r="BV38" s="645">
        <v>13988</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4616391</v>
      </c>
      <c r="CS38" s="646"/>
      <c r="CT38" s="646"/>
      <c r="CU38" s="646"/>
      <c r="CV38" s="646"/>
      <c r="CW38" s="646"/>
      <c r="CX38" s="646"/>
      <c r="CY38" s="647"/>
      <c r="CZ38" s="650">
        <v>8.4</v>
      </c>
      <c r="DA38" s="679"/>
      <c r="DB38" s="679"/>
      <c r="DC38" s="683"/>
      <c r="DD38" s="654">
        <v>3846523</v>
      </c>
      <c r="DE38" s="646"/>
      <c r="DF38" s="646"/>
      <c r="DG38" s="646"/>
      <c r="DH38" s="646"/>
      <c r="DI38" s="646"/>
      <c r="DJ38" s="646"/>
      <c r="DK38" s="647"/>
      <c r="DL38" s="654">
        <v>3357977</v>
      </c>
      <c r="DM38" s="646"/>
      <c r="DN38" s="646"/>
      <c r="DO38" s="646"/>
      <c r="DP38" s="646"/>
      <c r="DQ38" s="646"/>
      <c r="DR38" s="646"/>
      <c r="DS38" s="646"/>
      <c r="DT38" s="646"/>
      <c r="DU38" s="646"/>
      <c r="DV38" s="647"/>
      <c r="DW38" s="650">
        <v>11.4</v>
      </c>
      <c r="DX38" s="679"/>
      <c r="DY38" s="679"/>
      <c r="DZ38" s="679"/>
      <c r="EA38" s="679"/>
      <c r="EB38" s="679"/>
      <c r="EC38" s="680"/>
    </row>
    <row r="39" spans="2:133" ht="11.25" customHeight="1" x14ac:dyDescent="0.15">
      <c r="B39" s="642" t="s">
        <v>338</v>
      </c>
      <c r="C39" s="643"/>
      <c r="D39" s="643"/>
      <c r="E39" s="643"/>
      <c r="F39" s="643"/>
      <c r="G39" s="643"/>
      <c r="H39" s="643"/>
      <c r="I39" s="643"/>
      <c r="J39" s="643"/>
      <c r="K39" s="643"/>
      <c r="L39" s="643"/>
      <c r="M39" s="643"/>
      <c r="N39" s="643"/>
      <c r="O39" s="643"/>
      <c r="P39" s="643"/>
      <c r="Q39" s="644"/>
      <c r="R39" s="645">
        <v>5970900</v>
      </c>
      <c r="S39" s="646"/>
      <c r="T39" s="646"/>
      <c r="U39" s="646"/>
      <c r="V39" s="646"/>
      <c r="W39" s="646"/>
      <c r="X39" s="646"/>
      <c r="Y39" s="647"/>
      <c r="Z39" s="648">
        <v>10.5</v>
      </c>
      <c r="AA39" s="648"/>
      <c r="AB39" s="648"/>
      <c r="AC39" s="648"/>
      <c r="AD39" s="649" t="s">
        <v>241</v>
      </c>
      <c r="AE39" s="649"/>
      <c r="AF39" s="649"/>
      <c r="AG39" s="649"/>
      <c r="AH39" s="649"/>
      <c r="AI39" s="649"/>
      <c r="AJ39" s="649"/>
      <c r="AK39" s="649"/>
      <c r="AL39" s="650" t="s">
        <v>128</v>
      </c>
      <c r="AM39" s="651"/>
      <c r="AN39" s="651"/>
      <c r="AO39" s="652"/>
      <c r="AQ39" s="723" t="s">
        <v>339</v>
      </c>
      <c r="AR39" s="724"/>
      <c r="AS39" s="724"/>
      <c r="AT39" s="724"/>
      <c r="AU39" s="724"/>
      <c r="AV39" s="724"/>
      <c r="AW39" s="724"/>
      <c r="AX39" s="724"/>
      <c r="AY39" s="725"/>
      <c r="AZ39" s="645">
        <v>164481</v>
      </c>
      <c r="BA39" s="646"/>
      <c r="BB39" s="646"/>
      <c r="BC39" s="646"/>
      <c r="BD39" s="681"/>
      <c r="BE39" s="681"/>
      <c r="BF39" s="712"/>
      <c r="BG39" s="660" t="s">
        <v>340</v>
      </c>
      <c r="BH39" s="661"/>
      <c r="BI39" s="661"/>
      <c r="BJ39" s="661"/>
      <c r="BK39" s="661"/>
      <c r="BL39" s="661"/>
      <c r="BM39" s="661"/>
      <c r="BN39" s="661"/>
      <c r="BO39" s="661"/>
      <c r="BP39" s="661"/>
      <c r="BQ39" s="661"/>
      <c r="BR39" s="661"/>
      <c r="BS39" s="661"/>
      <c r="BT39" s="661"/>
      <c r="BU39" s="662"/>
      <c r="BV39" s="645">
        <v>21667</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1957393</v>
      </c>
      <c r="CS39" s="681"/>
      <c r="CT39" s="681"/>
      <c r="CU39" s="681"/>
      <c r="CV39" s="681"/>
      <c r="CW39" s="681"/>
      <c r="CX39" s="681"/>
      <c r="CY39" s="682"/>
      <c r="CZ39" s="650">
        <v>3.6</v>
      </c>
      <c r="DA39" s="679"/>
      <c r="DB39" s="679"/>
      <c r="DC39" s="683"/>
      <c r="DD39" s="654">
        <v>1219306</v>
      </c>
      <c r="DE39" s="681"/>
      <c r="DF39" s="681"/>
      <c r="DG39" s="681"/>
      <c r="DH39" s="681"/>
      <c r="DI39" s="681"/>
      <c r="DJ39" s="681"/>
      <c r="DK39" s="682"/>
      <c r="DL39" s="654" t="s">
        <v>241</v>
      </c>
      <c r="DM39" s="681"/>
      <c r="DN39" s="681"/>
      <c r="DO39" s="681"/>
      <c r="DP39" s="681"/>
      <c r="DQ39" s="681"/>
      <c r="DR39" s="681"/>
      <c r="DS39" s="681"/>
      <c r="DT39" s="681"/>
      <c r="DU39" s="681"/>
      <c r="DV39" s="682"/>
      <c r="DW39" s="650" t="s">
        <v>128</v>
      </c>
      <c r="DX39" s="679"/>
      <c r="DY39" s="679"/>
      <c r="DZ39" s="679"/>
      <c r="EA39" s="679"/>
      <c r="EB39" s="679"/>
      <c r="EC39" s="680"/>
    </row>
    <row r="40" spans="2:133" ht="11.25" customHeight="1" x14ac:dyDescent="0.15">
      <c r="B40" s="642" t="s">
        <v>342</v>
      </c>
      <c r="C40" s="643"/>
      <c r="D40" s="643"/>
      <c r="E40" s="643"/>
      <c r="F40" s="643"/>
      <c r="G40" s="643"/>
      <c r="H40" s="643"/>
      <c r="I40" s="643"/>
      <c r="J40" s="643"/>
      <c r="K40" s="643"/>
      <c r="L40" s="643"/>
      <c r="M40" s="643"/>
      <c r="N40" s="643"/>
      <c r="O40" s="643"/>
      <c r="P40" s="643"/>
      <c r="Q40" s="644"/>
      <c r="R40" s="645" t="s">
        <v>241</v>
      </c>
      <c r="S40" s="646"/>
      <c r="T40" s="646"/>
      <c r="U40" s="646"/>
      <c r="V40" s="646"/>
      <c r="W40" s="646"/>
      <c r="X40" s="646"/>
      <c r="Y40" s="647"/>
      <c r="Z40" s="648" t="s">
        <v>241</v>
      </c>
      <c r="AA40" s="648"/>
      <c r="AB40" s="648"/>
      <c r="AC40" s="648"/>
      <c r="AD40" s="649" t="s">
        <v>128</v>
      </c>
      <c r="AE40" s="649"/>
      <c r="AF40" s="649"/>
      <c r="AG40" s="649"/>
      <c r="AH40" s="649"/>
      <c r="AI40" s="649"/>
      <c r="AJ40" s="649"/>
      <c r="AK40" s="649"/>
      <c r="AL40" s="650" t="s">
        <v>128</v>
      </c>
      <c r="AM40" s="651"/>
      <c r="AN40" s="651"/>
      <c r="AO40" s="652"/>
      <c r="AQ40" s="723" t="s">
        <v>343</v>
      </c>
      <c r="AR40" s="724"/>
      <c r="AS40" s="724"/>
      <c r="AT40" s="724"/>
      <c r="AU40" s="724"/>
      <c r="AV40" s="724"/>
      <c r="AW40" s="724"/>
      <c r="AX40" s="724"/>
      <c r="AY40" s="725"/>
      <c r="AZ40" s="645">
        <v>44782</v>
      </c>
      <c r="BA40" s="646"/>
      <c r="BB40" s="646"/>
      <c r="BC40" s="646"/>
      <c r="BD40" s="681"/>
      <c r="BE40" s="681"/>
      <c r="BF40" s="712"/>
      <c r="BG40" s="726" t="s">
        <v>344</v>
      </c>
      <c r="BH40" s="727"/>
      <c r="BI40" s="727"/>
      <c r="BJ40" s="727"/>
      <c r="BK40" s="727"/>
      <c r="BL40" s="236"/>
      <c r="BM40" s="661" t="s">
        <v>345</v>
      </c>
      <c r="BN40" s="661"/>
      <c r="BO40" s="661"/>
      <c r="BP40" s="661"/>
      <c r="BQ40" s="661"/>
      <c r="BR40" s="661"/>
      <c r="BS40" s="661"/>
      <c r="BT40" s="661"/>
      <c r="BU40" s="662"/>
      <c r="BV40" s="645">
        <v>99</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2199595</v>
      </c>
      <c r="CS40" s="646"/>
      <c r="CT40" s="646"/>
      <c r="CU40" s="646"/>
      <c r="CV40" s="646"/>
      <c r="CW40" s="646"/>
      <c r="CX40" s="646"/>
      <c r="CY40" s="647"/>
      <c r="CZ40" s="650">
        <v>4</v>
      </c>
      <c r="DA40" s="679"/>
      <c r="DB40" s="679"/>
      <c r="DC40" s="683"/>
      <c r="DD40" s="654">
        <v>14515</v>
      </c>
      <c r="DE40" s="646"/>
      <c r="DF40" s="646"/>
      <c r="DG40" s="646"/>
      <c r="DH40" s="646"/>
      <c r="DI40" s="646"/>
      <c r="DJ40" s="646"/>
      <c r="DK40" s="647"/>
      <c r="DL40" s="654">
        <v>7546</v>
      </c>
      <c r="DM40" s="646"/>
      <c r="DN40" s="646"/>
      <c r="DO40" s="646"/>
      <c r="DP40" s="646"/>
      <c r="DQ40" s="646"/>
      <c r="DR40" s="646"/>
      <c r="DS40" s="646"/>
      <c r="DT40" s="646"/>
      <c r="DU40" s="646"/>
      <c r="DV40" s="647"/>
      <c r="DW40" s="650">
        <v>0</v>
      </c>
      <c r="DX40" s="679"/>
      <c r="DY40" s="679"/>
      <c r="DZ40" s="679"/>
      <c r="EA40" s="679"/>
      <c r="EB40" s="679"/>
      <c r="EC40" s="680"/>
    </row>
    <row r="41" spans="2:133" ht="11.25" customHeight="1" x14ac:dyDescent="0.15">
      <c r="B41" s="642" t="s">
        <v>347</v>
      </c>
      <c r="C41" s="643"/>
      <c r="D41" s="643"/>
      <c r="E41" s="643"/>
      <c r="F41" s="643"/>
      <c r="G41" s="643"/>
      <c r="H41" s="643"/>
      <c r="I41" s="643"/>
      <c r="J41" s="643"/>
      <c r="K41" s="643"/>
      <c r="L41" s="643"/>
      <c r="M41" s="643"/>
      <c r="N41" s="643"/>
      <c r="O41" s="643"/>
      <c r="P41" s="643"/>
      <c r="Q41" s="644"/>
      <c r="R41" s="645">
        <v>1168000</v>
      </c>
      <c r="S41" s="646"/>
      <c r="T41" s="646"/>
      <c r="U41" s="646"/>
      <c r="V41" s="646"/>
      <c r="W41" s="646"/>
      <c r="X41" s="646"/>
      <c r="Y41" s="647"/>
      <c r="Z41" s="648">
        <v>2.1</v>
      </c>
      <c r="AA41" s="648"/>
      <c r="AB41" s="648"/>
      <c r="AC41" s="648"/>
      <c r="AD41" s="649" t="s">
        <v>128</v>
      </c>
      <c r="AE41" s="649"/>
      <c r="AF41" s="649"/>
      <c r="AG41" s="649"/>
      <c r="AH41" s="649"/>
      <c r="AI41" s="649"/>
      <c r="AJ41" s="649"/>
      <c r="AK41" s="649"/>
      <c r="AL41" s="650" t="s">
        <v>128</v>
      </c>
      <c r="AM41" s="651"/>
      <c r="AN41" s="651"/>
      <c r="AO41" s="652"/>
      <c r="AQ41" s="723" t="s">
        <v>348</v>
      </c>
      <c r="AR41" s="724"/>
      <c r="AS41" s="724"/>
      <c r="AT41" s="724"/>
      <c r="AU41" s="724"/>
      <c r="AV41" s="724"/>
      <c r="AW41" s="724"/>
      <c r="AX41" s="724"/>
      <c r="AY41" s="725"/>
      <c r="AZ41" s="645">
        <v>920696</v>
      </c>
      <c r="BA41" s="646"/>
      <c r="BB41" s="646"/>
      <c r="BC41" s="646"/>
      <c r="BD41" s="681"/>
      <c r="BE41" s="681"/>
      <c r="BF41" s="712"/>
      <c r="BG41" s="726"/>
      <c r="BH41" s="727"/>
      <c r="BI41" s="727"/>
      <c r="BJ41" s="727"/>
      <c r="BK41" s="727"/>
      <c r="BL41" s="236"/>
      <c r="BM41" s="661" t="s">
        <v>349</v>
      </c>
      <c r="BN41" s="661"/>
      <c r="BO41" s="661"/>
      <c r="BP41" s="661"/>
      <c r="BQ41" s="661"/>
      <c r="BR41" s="661"/>
      <c r="BS41" s="661"/>
      <c r="BT41" s="661"/>
      <c r="BU41" s="662"/>
      <c r="BV41" s="645" t="s">
        <v>128</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241</v>
      </c>
      <c r="CS41" s="681"/>
      <c r="CT41" s="681"/>
      <c r="CU41" s="681"/>
      <c r="CV41" s="681"/>
      <c r="CW41" s="681"/>
      <c r="CX41" s="681"/>
      <c r="CY41" s="682"/>
      <c r="CZ41" s="650" t="s">
        <v>128</v>
      </c>
      <c r="DA41" s="679"/>
      <c r="DB41" s="679"/>
      <c r="DC41" s="683"/>
      <c r="DD41" s="654" t="s">
        <v>241</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351</v>
      </c>
      <c r="C42" s="696"/>
      <c r="D42" s="696"/>
      <c r="E42" s="696"/>
      <c r="F42" s="696"/>
      <c r="G42" s="696"/>
      <c r="H42" s="696"/>
      <c r="I42" s="696"/>
      <c r="J42" s="696"/>
      <c r="K42" s="696"/>
      <c r="L42" s="696"/>
      <c r="M42" s="696"/>
      <c r="N42" s="696"/>
      <c r="O42" s="696"/>
      <c r="P42" s="696"/>
      <c r="Q42" s="697"/>
      <c r="R42" s="730">
        <v>56648886</v>
      </c>
      <c r="S42" s="731"/>
      <c r="T42" s="731"/>
      <c r="U42" s="731"/>
      <c r="V42" s="731"/>
      <c r="W42" s="731"/>
      <c r="X42" s="731"/>
      <c r="Y42" s="739"/>
      <c r="Z42" s="740">
        <v>100</v>
      </c>
      <c r="AA42" s="740"/>
      <c r="AB42" s="740"/>
      <c r="AC42" s="740"/>
      <c r="AD42" s="741">
        <v>28265231</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0">
        <v>3377548</v>
      </c>
      <c r="BA42" s="731"/>
      <c r="BB42" s="731"/>
      <c r="BC42" s="731"/>
      <c r="BD42" s="716"/>
      <c r="BE42" s="716"/>
      <c r="BF42" s="718"/>
      <c r="BG42" s="728"/>
      <c r="BH42" s="729"/>
      <c r="BI42" s="729"/>
      <c r="BJ42" s="729"/>
      <c r="BK42" s="729"/>
      <c r="BL42" s="237"/>
      <c r="BM42" s="671" t="s">
        <v>353</v>
      </c>
      <c r="BN42" s="671"/>
      <c r="BO42" s="671"/>
      <c r="BP42" s="671"/>
      <c r="BQ42" s="671"/>
      <c r="BR42" s="671"/>
      <c r="BS42" s="671"/>
      <c r="BT42" s="671"/>
      <c r="BU42" s="672"/>
      <c r="BV42" s="730">
        <v>340</v>
      </c>
      <c r="BW42" s="731"/>
      <c r="BX42" s="731"/>
      <c r="BY42" s="731"/>
      <c r="BZ42" s="731"/>
      <c r="CA42" s="731"/>
      <c r="CB42" s="738"/>
      <c r="CD42" s="642" t="s">
        <v>354</v>
      </c>
      <c r="CE42" s="643"/>
      <c r="CF42" s="643"/>
      <c r="CG42" s="643"/>
      <c r="CH42" s="643"/>
      <c r="CI42" s="643"/>
      <c r="CJ42" s="643"/>
      <c r="CK42" s="643"/>
      <c r="CL42" s="643"/>
      <c r="CM42" s="643"/>
      <c r="CN42" s="643"/>
      <c r="CO42" s="643"/>
      <c r="CP42" s="643"/>
      <c r="CQ42" s="644"/>
      <c r="CR42" s="645">
        <v>6012217</v>
      </c>
      <c r="CS42" s="646"/>
      <c r="CT42" s="646"/>
      <c r="CU42" s="646"/>
      <c r="CV42" s="646"/>
      <c r="CW42" s="646"/>
      <c r="CX42" s="646"/>
      <c r="CY42" s="647"/>
      <c r="CZ42" s="650">
        <v>10.9</v>
      </c>
      <c r="DA42" s="651"/>
      <c r="DB42" s="651"/>
      <c r="DC42" s="663"/>
      <c r="DD42" s="654">
        <v>535889</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180367</v>
      </c>
      <c r="CS43" s="681"/>
      <c r="CT43" s="681"/>
      <c r="CU43" s="681"/>
      <c r="CV43" s="681"/>
      <c r="CW43" s="681"/>
      <c r="CX43" s="681"/>
      <c r="CY43" s="682"/>
      <c r="CZ43" s="650">
        <v>0.3</v>
      </c>
      <c r="DA43" s="679"/>
      <c r="DB43" s="679"/>
      <c r="DC43" s="683"/>
      <c r="DD43" s="654">
        <v>180367</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303</v>
      </c>
      <c r="CE44" s="758"/>
      <c r="CF44" s="642" t="s">
        <v>356</v>
      </c>
      <c r="CG44" s="643"/>
      <c r="CH44" s="643"/>
      <c r="CI44" s="643"/>
      <c r="CJ44" s="643"/>
      <c r="CK44" s="643"/>
      <c r="CL44" s="643"/>
      <c r="CM44" s="643"/>
      <c r="CN44" s="643"/>
      <c r="CO44" s="643"/>
      <c r="CP44" s="643"/>
      <c r="CQ44" s="644"/>
      <c r="CR44" s="645">
        <v>5973604</v>
      </c>
      <c r="CS44" s="646"/>
      <c r="CT44" s="646"/>
      <c r="CU44" s="646"/>
      <c r="CV44" s="646"/>
      <c r="CW44" s="646"/>
      <c r="CX44" s="646"/>
      <c r="CY44" s="647"/>
      <c r="CZ44" s="650">
        <v>10.8</v>
      </c>
      <c r="DA44" s="651"/>
      <c r="DB44" s="651"/>
      <c r="DC44" s="663"/>
      <c r="DD44" s="654">
        <v>535639</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357</v>
      </c>
      <c r="CG45" s="643"/>
      <c r="CH45" s="643"/>
      <c r="CI45" s="643"/>
      <c r="CJ45" s="643"/>
      <c r="CK45" s="643"/>
      <c r="CL45" s="643"/>
      <c r="CM45" s="643"/>
      <c r="CN45" s="643"/>
      <c r="CO45" s="643"/>
      <c r="CP45" s="643"/>
      <c r="CQ45" s="644"/>
      <c r="CR45" s="645">
        <v>2964964</v>
      </c>
      <c r="CS45" s="681"/>
      <c r="CT45" s="681"/>
      <c r="CU45" s="681"/>
      <c r="CV45" s="681"/>
      <c r="CW45" s="681"/>
      <c r="CX45" s="681"/>
      <c r="CY45" s="682"/>
      <c r="CZ45" s="650">
        <v>5.4</v>
      </c>
      <c r="DA45" s="679"/>
      <c r="DB45" s="679"/>
      <c r="DC45" s="683"/>
      <c r="DD45" s="654">
        <v>130633</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2594492</v>
      </c>
      <c r="CS46" s="646"/>
      <c r="CT46" s="646"/>
      <c r="CU46" s="646"/>
      <c r="CV46" s="646"/>
      <c r="CW46" s="646"/>
      <c r="CX46" s="646"/>
      <c r="CY46" s="647"/>
      <c r="CZ46" s="650">
        <v>4.7</v>
      </c>
      <c r="DA46" s="651"/>
      <c r="DB46" s="651"/>
      <c r="DC46" s="663"/>
      <c r="DD46" s="654">
        <v>370281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v>38613</v>
      </c>
      <c r="CS47" s="681"/>
      <c r="CT47" s="681"/>
      <c r="CU47" s="681"/>
      <c r="CV47" s="681"/>
      <c r="CW47" s="681"/>
      <c r="CX47" s="681"/>
      <c r="CY47" s="682"/>
      <c r="CZ47" s="650">
        <v>0.1</v>
      </c>
      <c r="DA47" s="679"/>
      <c r="DB47" s="679"/>
      <c r="DC47" s="683"/>
      <c r="DD47" s="654">
        <v>250</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362</v>
      </c>
      <c r="CD48" s="761"/>
      <c r="CE48" s="762"/>
      <c r="CF48" s="642" t="s">
        <v>363</v>
      </c>
      <c r="CG48" s="643"/>
      <c r="CH48" s="643"/>
      <c r="CI48" s="643"/>
      <c r="CJ48" s="643"/>
      <c r="CK48" s="643"/>
      <c r="CL48" s="643"/>
      <c r="CM48" s="643"/>
      <c r="CN48" s="643"/>
      <c r="CO48" s="643"/>
      <c r="CP48" s="643"/>
      <c r="CQ48" s="644"/>
      <c r="CR48" s="645" t="s">
        <v>128</v>
      </c>
      <c r="CS48" s="646"/>
      <c r="CT48" s="646"/>
      <c r="CU48" s="646"/>
      <c r="CV48" s="646"/>
      <c r="CW48" s="646"/>
      <c r="CX48" s="646"/>
      <c r="CY48" s="647"/>
      <c r="CZ48" s="650" t="s">
        <v>128</v>
      </c>
      <c r="DA48" s="651"/>
      <c r="DB48" s="651"/>
      <c r="DC48" s="663"/>
      <c r="DD48" s="654" t="s">
        <v>241</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364</v>
      </c>
      <c r="CE49" s="696"/>
      <c r="CF49" s="696"/>
      <c r="CG49" s="696"/>
      <c r="CH49" s="696"/>
      <c r="CI49" s="696"/>
      <c r="CJ49" s="696"/>
      <c r="CK49" s="696"/>
      <c r="CL49" s="696"/>
      <c r="CM49" s="696"/>
      <c r="CN49" s="696"/>
      <c r="CO49" s="696"/>
      <c r="CP49" s="696"/>
      <c r="CQ49" s="697"/>
      <c r="CR49" s="730">
        <v>55128173</v>
      </c>
      <c r="CS49" s="716"/>
      <c r="CT49" s="716"/>
      <c r="CU49" s="716"/>
      <c r="CV49" s="716"/>
      <c r="CW49" s="716"/>
      <c r="CX49" s="716"/>
      <c r="CY49" s="747"/>
      <c r="CZ49" s="742">
        <v>100</v>
      </c>
      <c r="DA49" s="748"/>
      <c r="DB49" s="748"/>
      <c r="DC49" s="749"/>
      <c r="DD49" s="750">
        <v>35640362</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Xr0gGTtsotbMPOnfNW2t2s0/5zJZ7YhCdxX2W2kJuWIKQ1UFp2Vc+3S55mzjohgA/sxy1vU4n8kBPAR/whW4Ug==" saltValue="czgcxO4ghlzxhRHamSGDS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387</v>
      </c>
      <c r="C7" s="778"/>
      <c r="D7" s="778"/>
      <c r="E7" s="778"/>
      <c r="F7" s="778"/>
      <c r="G7" s="778"/>
      <c r="H7" s="778"/>
      <c r="I7" s="778"/>
      <c r="J7" s="778"/>
      <c r="K7" s="778"/>
      <c r="L7" s="778"/>
      <c r="M7" s="778"/>
      <c r="N7" s="778"/>
      <c r="O7" s="778"/>
      <c r="P7" s="779"/>
      <c r="Q7" s="780">
        <v>56644</v>
      </c>
      <c r="R7" s="781"/>
      <c r="S7" s="781"/>
      <c r="T7" s="781"/>
      <c r="U7" s="781"/>
      <c r="V7" s="781">
        <v>55131</v>
      </c>
      <c r="W7" s="781"/>
      <c r="X7" s="781"/>
      <c r="Y7" s="781"/>
      <c r="Z7" s="781"/>
      <c r="AA7" s="781">
        <f>Q7-V7</f>
        <v>1513</v>
      </c>
      <c r="AB7" s="781"/>
      <c r="AC7" s="781"/>
      <c r="AD7" s="781"/>
      <c r="AE7" s="782"/>
      <c r="AF7" s="783">
        <v>1477</v>
      </c>
      <c r="AG7" s="784"/>
      <c r="AH7" s="784"/>
      <c r="AI7" s="784"/>
      <c r="AJ7" s="785"/>
      <c r="AK7" s="820">
        <v>3269</v>
      </c>
      <c r="AL7" s="821"/>
      <c r="AM7" s="821"/>
      <c r="AN7" s="821"/>
      <c r="AO7" s="821"/>
      <c r="AP7" s="821">
        <v>60561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599</v>
      </c>
      <c r="BT7" s="825"/>
      <c r="BU7" s="825"/>
      <c r="BV7" s="825"/>
      <c r="BW7" s="825"/>
      <c r="BX7" s="825"/>
      <c r="BY7" s="825"/>
      <c r="BZ7" s="825"/>
      <c r="CA7" s="825"/>
      <c r="CB7" s="825"/>
      <c r="CC7" s="825"/>
      <c r="CD7" s="825"/>
      <c r="CE7" s="825"/>
      <c r="CF7" s="825"/>
      <c r="CG7" s="826"/>
      <c r="CH7" s="817">
        <v>-2</v>
      </c>
      <c r="CI7" s="818"/>
      <c r="CJ7" s="818"/>
      <c r="CK7" s="818"/>
      <c r="CL7" s="819"/>
      <c r="CM7" s="817">
        <v>103</v>
      </c>
      <c r="CN7" s="818"/>
      <c r="CO7" s="818"/>
      <c r="CP7" s="818"/>
      <c r="CQ7" s="819"/>
      <c r="CR7" s="817">
        <v>77</v>
      </c>
      <c r="CS7" s="818"/>
      <c r="CT7" s="818"/>
      <c r="CU7" s="818"/>
      <c r="CV7" s="819"/>
      <c r="CW7" s="817" t="s">
        <v>517</v>
      </c>
      <c r="CX7" s="818"/>
      <c r="CY7" s="818"/>
      <c r="CZ7" s="818"/>
      <c r="DA7" s="819"/>
      <c r="DB7" s="817" t="s">
        <v>517</v>
      </c>
      <c r="DC7" s="818"/>
      <c r="DD7" s="818"/>
      <c r="DE7" s="818"/>
      <c r="DF7" s="819"/>
      <c r="DG7" s="817" t="s">
        <v>517</v>
      </c>
      <c r="DH7" s="818"/>
      <c r="DI7" s="818"/>
      <c r="DJ7" s="818"/>
      <c r="DK7" s="819"/>
      <c r="DL7" s="817" t="s">
        <v>517</v>
      </c>
      <c r="DM7" s="818"/>
      <c r="DN7" s="818"/>
      <c r="DO7" s="818"/>
      <c r="DP7" s="819"/>
      <c r="DQ7" s="817" t="s">
        <v>517</v>
      </c>
      <c r="DR7" s="818"/>
      <c r="DS7" s="818"/>
      <c r="DT7" s="818"/>
      <c r="DU7" s="819"/>
      <c r="DV7" s="798"/>
      <c r="DW7" s="799"/>
      <c r="DX7" s="799"/>
      <c r="DY7" s="799"/>
      <c r="DZ7" s="800"/>
      <c r="EA7" s="255"/>
    </row>
    <row r="8" spans="1:131" s="256" customFormat="1" ht="26.25" customHeight="1" x14ac:dyDescent="0.15">
      <c r="A8" s="262">
        <v>2</v>
      </c>
      <c r="B8" s="801" t="s">
        <v>388</v>
      </c>
      <c r="C8" s="802"/>
      <c r="D8" s="802"/>
      <c r="E8" s="802"/>
      <c r="F8" s="802"/>
      <c r="G8" s="802"/>
      <c r="H8" s="802"/>
      <c r="I8" s="802"/>
      <c r="J8" s="802"/>
      <c r="K8" s="802"/>
      <c r="L8" s="802"/>
      <c r="M8" s="802"/>
      <c r="N8" s="802"/>
      <c r="O8" s="802"/>
      <c r="P8" s="803"/>
      <c r="Q8" s="804">
        <v>33</v>
      </c>
      <c r="R8" s="805"/>
      <c r="S8" s="805"/>
      <c r="T8" s="805"/>
      <c r="U8" s="805"/>
      <c r="V8" s="805">
        <v>25</v>
      </c>
      <c r="W8" s="805"/>
      <c r="X8" s="805"/>
      <c r="Y8" s="805"/>
      <c r="Z8" s="805"/>
      <c r="AA8" s="805">
        <f>Q8-V8</f>
        <v>8</v>
      </c>
      <c r="AB8" s="805"/>
      <c r="AC8" s="805"/>
      <c r="AD8" s="805"/>
      <c r="AE8" s="806"/>
      <c r="AF8" s="807">
        <v>8</v>
      </c>
      <c r="AG8" s="808"/>
      <c r="AH8" s="808"/>
      <c r="AI8" s="808"/>
      <c r="AJ8" s="809"/>
      <c r="AK8" s="810" t="s">
        <v>588</v>
      </c>
      <c r="AL8" s="811"/>
      <c r="AM8" s="811"/>
      <c r="AN8" s="811"/>
      <c r="AO8" s="811"/>
      <c r="AP8" s="811" t="s">
        <v>588</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600</v>
      </c>
      <c r="BT8" s="815"/>
      <c r="BU8" s="815"/>
      <c r="BV8" s="815"/>
      <c r="BW8" s="815"/>
      <c r="BX8" s="815"/>
      <c r="BY8" s="815"/>
      <c r="BZ8" s="815"/>
      <c r="CA8" s="815"/>
      <c r="CB8" s="815"/>
      <c r="CC8" s="815"/>
      <c r="CD8" s="815"/>
      <c r="CE8" s="815"/>
      <c r="CF8" s="815"/>
      <c r="CG8" s="816"/>
      <c r="CH8" s="827">
        <v>0</v>
      </c>
      <c r="CI8" s="828"/>
      <c r="CJ8" s="828"/>
      <c r="CK8" s="828"/>
      <c r="CL8" s="829"/>
      <c r="CM8" s="827">
        <v>113</v>
      </c>
      <c r="CN8" s="828"/>
      <c r="CO8" s="828"/>
      <c r="CP8" s="828"/>
      <c r="CQ8" s="829"/>
      <c r="CR8" s="827">
        <v>102</v>
      </c>
      <c r="CS8" s="828"/>
      <c r="CT8" s="828"/>
      <c r="CU8" s="828"/>
      <c r="CV8" s="829"/>
      <c r="CW8" s="827" t="s">
        <v>517</v>
      </c>
      <c r="CX8" s="828"/>
      <c r="CY8" s="828"/>
      <c r="CZ8" s="828"/>
      <c r="DA8" s="829"/>
      <c r="DB8" s="827" t="s">
        <v>517</v>
      </c>
      <c r="DC8" s="828"/>
      <c r="DD8" s="828"/>
      <c r="DE8" s="828"/>
      <c r="DF8" s="829"/>
      <c r="DG8" s="827" t="s">
        <v>517</v>
      </c>
      <c r="DH8" s="828"/>
      <c r="DI8" s="828"/>
      <c r="DJ8" s="828"/>
      <c r="DK8" s="829"/>
      <c r="DL8" s="827" t="s">
        <v>517</v>
      </c>
      <c r="DM8" s="828"/>
      <c r="DN8" s="828"/>
      <c r="DO8" s="828"/>
      <c r="DP8" s="829"/>
      <c r="DQ8" s="827" t="s">
        <v>517</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601</v>
      </c>
      <c r="BT9" s="815"/>
      <c r="BU9" s="815"/>
      <c r="BV9" s="815"/>
      <c r="BW9" s="815"/>
      <c r="BX9" s="815"/>
      <c r="BY9" s="815"/>
      <c r="BZ9" s="815"/>
      <c r="CA9" s="815"/>
      <c r="CB9" s="815"/>
      <c r="CC9" s="815"/>
      <c r="CD9" s="815"/>
      <c r="CE9" s="815"/>
      <c r="CF9" s="815"/>
      <c r="CG9" s="816"/>
      <c r="CH9" s="827">
        <v>-1</v>
      </c>
      <c r="CI9" s="828"/>
      <c r="CJ9" s="828"/>
      <c r="CK9" s="828"/>
      <c r="CL9" s="829"/>
      <c r="CM9" s="827">
        <v>15</v>
      </c>
      <c r="CN9" s="828"/>
      <c r="CO9" s="828"/>
      <c r="CP9" s="828"/>
      <c r="CQ9" s="829"/>
      <c r="CR9" s="827">
        <v>5</v>
      </c>
      <c r="CS9" s="828"/>
      <c r="CT9" s="828"/>
      <c r="CU9" s="828"/>
      <c r="CV9" s="829"/>
      <c r="CW9" s="827">
        <v>13</v>
      </c>
      <c r="CX9" s="828"/>
      <c r="CY9" s="828"/>
      <c r="CZ9" s="828"/>
      <c r="DA9" s="829"/>
      <c r="DB9" s="827" t="s">
        <v>517</v>
      </c>
      <c r="DC9" s="828"/>
      <c r="DD9" s="828"/>
      <c r="DE9" s="828"/>
      <c r="DF9" s="829"/>
      <c r="DG9" s="827" t="s">
        <v>517</v>
      </c>
      <c r="DH9" s="828"/>
      <c r="DI9" s="828"/>
      <c r="DJ9" s="828"/>
      <c r="DK9" s="829"/>
      <c r="DL9" s="827" t="s">
        <v>517</v>
      </c>
      <c r="DM9" s="828"/>
      <c r="DN9" s="828"/>
      <c r="DO9" s="828"/>
      <c r="DP9" s="829"/>
      <c r="DQ9" s="827" t="s">
        <v>517</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602</v>
      </c>
      <c r="BT10" s="815"/>
      <c r="BU10" s="815"/>
      <c r="BV10" s="815"/>
      <c r="BW10" s="815"/>
      <c r="BX10" s="815"/>
      <c r="BY10" s="815"/>
      <c r="BZ10" s="815"/>
      <c r="CA10" s="815"/>
      <c r="CB10" s="815"/>
      <c r="CC10" s="815"/>
      <c r="CD10" s="815"/>
      <c r="CE10" s="815"/>
      <c r="CF10" s="815"/>
      <c r="CG10" s="816"/>
      <c r="CH10" s="827">
        <v>-1</v>
      </c>
      <c r="CI10" s="828"/>
      <c r="CJ10" s="828"/>
      <c r="CK10" s="828"/>
      <c r="CL10" s="829"/>
      <c r="CM10" s="827">
        <v>200</v>
      </c>
      <c r="CN10" s="828"/>
      <c r="CO10" s="828"/>
      <c r="CP10" s="828"/>
      <c r="CQ10" s="829"/>
      <c r="CR10" s="827">
        <v>59</v>
      </c>
      <c r="CS10" s="828"/>
      <c r="CT10" s="828"/>
      <c r="CU10" s="828"/>
      <c r="CV10" s="829"/>
      <c r="CW10" s="827" t="s">
        <v>517</v>
      </c>
      <c r="CX10" s="828"/>
      <c r="CY10" s="828"/>
      <c r="CZ10" s="828"/>
      <c r="DA10" s="829"/>
      <c r="DB10" s="827" t="s">
        <v>517</v>
      </c>
      <c r="DC10" s="828"/>
      <c r="DD10" s="828"/>
      <c r="DE10" s="828"/>
      <c r="DF10" s="829"/>
      <c r="DG10" s="827" t="s">
        <v>517</v>
      </c>
      <c r="DH10" s="828"/>
      <c r="DI10" s="828"/>
      <c r="DJ10" s="828"/>
      <c r="DK10" s="829"/>
      <c r="DL10" s="827" t="s">
        <v>517</v>
      </c>
      <c r="DM10" s="828"/>
      <c r="DN10" s="828"/>
      <c r="DO10" s="828"/>
      <c r="DP10" s="829"/>
      <c r="DQ10" s="827" t="s">
        <v>517</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603</v>
      </c>
      <c r="BT11" s="815"/>
      <c r="BU11" s="815"/>
      <c r="BV11" s="815"/>
      <c r="BW11" s="815"/>
      <c r="BX11" s="815"/>
      <c r="BY11" s="815"/>
      <c r="BZ11" s="815"/>
      <c r="CA11" s="815"/>
      <c r="CB11" s="815"/>
      <c r="CC11" s="815"/>
      <c r="CD11" s="815"/>
      <c r="CE11" s="815"/>
      <c r="CF11" s="815"/>
      <c r="CG11" s="816"/>
      <c r="CH11" s="827">
        <v>-1</v>
      </c>
      <c r="CI11" s="828"/>
      <c r="CJ11" s="828"/>
      <c r="CK11" s="828"/>
      <c r="CL11" s="829"/>
      <c r="CM11" s="827">
        <v>-16</v>
      </c>
      <c r="CN11" s="828"/>
      <c r="CO11" s="828"/>
      <c r="CP11" s="828"/>
      <c r="CQ11" s="829"/>
      <c r="CR11" s="827">
        <v>5</v>
      </c>
      <c r="CS11" s="828"/>
      <c r="CT11" s="828"/>
      <c r="CU11" s="828"/>
      <c r="CV11" s="829"/>
      <c r="CW11" s="827">
        <v>0</v>
      </c>
      <c r="CX11" s="828"/>
      <c r="CY11" s="828"/>
      <c r="CZ11" s="828"/>
      <c r="DA11" s="829"/>
      <c r="DB11" s="827" t="s">
        <v>517</v>
      </c>
      <c r="DC11" s="828"/>
      <c r="DD11" s="828"/>
      <c r="DE11" s="828"/>
      <c r="DF11" s="829"/>
      <c r="DG11" s="827" t="s">
        <v>517</v>
      </c>
      <c r="DH11" s="828"/>
      <c r="DI11" s="828"/>
      <c r="DJ11" s="828"/>
      <c r="DK11" s="829"/>
      <c r="DL11" s="827" t="s">
        <v>517</v>
      </c>
      <c r="DM11" s="828"/>
      <c r="DN11" s="828"/>
      <c r="DO11" s="828"/>
      <c r="DP11" s="829"/>
      <c r="DQ11" s="827" t="s">
        <v>517</v>
      </c>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604</v>
      </c>
      <c r="BT12" s="815"/>
      <c r="BU12" s="815"/>
      <c r="BV12" s="815"/>
      <c r="BW12" s="815"/>
      <c r="BX12" s="815"/>
      <c r="BY12" s="815"/>
      <c r="BZ12" s="815"/>
      <c r="CA12" s="815"/>
      <c r="CB12" s="815"/>
      <c r="CC12" s="815"/>
      <c r="CD12" s="815"/>
      <c r="CE12" s="815"/>
      <c r="CF12" s="815"/>
      <c r="CG12" s="816"/>
      <c r="CH12" s="827">
        <v>17</v>
      </c>
      <c r="CI12" s="828"/>
      <c r="CJ12" s="828"/>
      <c r="CK12" s="828"/>
      <c r="CL12" s="829"/>
      <c r="CM12" s="827">
        <v>77</v>
      </c>
      <c r="CN12" s="828"/>
      <c r="CO12" s="828"/>
      <c r="CP12" s="828"/>
      <c r="CQ12" s="829"/>
      <c r="CR12" s="827">
        <v>23</v>
      </c>
      <c r="CS12" s="828"/>
      <c r="CT12" s="828"/>
      <c r="CU12" s="828"/>
      <c r="CV12" s="829"/>
      <c r="CW12" s="827" t="s">
        <v>517</v>
      </c>
      <c r="CX12" s="828"/>
      <c r="CY12" s="828"/>
      <c r="CZ12" s="828"/>
      <c r="DA12" s="829"/>
      <c r="DB12" s="827" t="s">
        <v>517</v>
      </c>
      <c r="DC12" s="828"/>
      <c r="DD12" s="828"/>
      <c r="DE12" s="828"/>
      <c r="DF12" s="829"/>
      <c r="DG12" s="827" t="s">
        <v>517</v>
      </c>
      <c r="DH12" s="828"/>
      <c r="DI12" s="828"/>
      <c r="DJ12" s="828"/>
      <c r="DK12" s="829"/>
      <c r="DL12" s="827" t="s">
        <v>517</v>
      </c>
      <c r="DM12" s="828"/>
      <c r="DN12" s="828"/>
      <c r="DO12" s="828"/>
      <c r="DP12" s="829"/>
      <c r="DQ12" s="827" t="s">
        <v>517</v>
      </c>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605</v>
      </c>
      <c r="BT13" s="815"/>
      <c r="BU13" s="815"/>
      <c r="BV13" s="815"/>
      <c r="BW13" s="815"/>
      <c r="BX13" s="815"/>
      <c r="BY13" s="815"/>
      <c r="BZ13" s="815"/>
      <c r="CA13" s="815"/>
      <c r="CB13" s="815"/>
      <c r="CC13" s="815"/>
      <c r="CD13" s="815"/>
      <c r="CE13" s="815"/>
      <c r="CF13" s="815"/>
      <c r="CG13" s="816"/>
      <c r="CH13" s="827">
        <v>4</v>
      </c>
      <c r="CI13" s="828"/>
      <c r="CJ13" s="828"/>
      <c r="CK13" s="828"/>
      <c r="CL13" s="829"/>
      <c r="CM13" s="827">
        <v>17</v>
      </c>
      <c r="CN13" s="828"/>
      <c r="CO13" s="828"/>
      <c r="CP13" s="828"/>
      <c r="CQ13" s="829"/>
      <c r="CR13" s="827">
        <v>23</v>
      </c>
      <c r="CS13" s="828"/>
      <c r="CT13" s="828"/>
      <c r="CU13" s="828"/>
      <c r="CV13" s="829"/>
      <c r="CW13" s="827" t="s">
        <v>517</v>
      </c>
      <c r="CX13" s="828"/>
      <c r="CY13" s="828"/>
      <c r="CZ13" s="828"/>
      <c r="DA13" s="829"/>
      <c r="DB13" s="827" t="s">
        <v>517</v>
      </c>
      <c r="DC13" s="828"/>
      <c r="DD13" s="828"/>
      <c r="DE13" s="828"/>
      <c r="DF13" s="829"/>
      <c r="DG13" s="827" t="s">
        <v>517</v>
      </c>
      <c r="DH13" s="828"/>
      <c r="DI13" s="828"/>
      <c r="DJ13" s="828"/>
      <c r="DK13" s="829"/>
      <c r="DL13" s="827" t="s">
        <v>517</v>
      </c>
      <c r="DM13" s="828"/>
      <c r="DN13" s="828"/>
      <c r="DO13" s="828"/>
      <c r="DP13" s="829"/>
      <c r="DQ13" s="827" t="s">
        <v>517</v>
      </c>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t="s">
        <v>606</v>
      </c>
      <c r="BT14" s="815"/>
      <c r="BU14" s="815"/>
      <c r="BV14" s="815"/>
      <c r="BW14" s="815"/>
      <c r="BX14" s="815"/>
      <c r="BY14" s="815"/>
      <c r="BZ14" s="815"/>
      <c r="CA14" s="815"/>
      <c r="CB14" s="815"/>
      <c r="CC14" s="815"/>
      <c r="CD14" s="815"/>
      <c r="CE14" s="815"/>
      <c r="CF14" s="815"/>
      <c r="CG14" s="816"/>
      <c r="CH14" s="827">
        <v>-3</v>
      </c>
      <c r="CI14" s="828"/>
      <c r="CJ14" s="828"/>
      <c r="CK14" s="828"/>
      <c r="CL14" s="829"/>
      <c r="CM14" s="827">
        <v>6</v>
      </c>
      <c r="CN14" s="828"/>
      <c r="CO14" s="828"/>
      <c r="CP14" s="828"/>
      <c r="CQ14" s="829"/>
      <c r="CR14" s="827">
        <v>20</v>
      </c>
      <c r="CS14" s="828"/>
      <c r="CT14" s="828"/>
      <c r="CU14" s="828"/>
      <c r="CV14" s="829"/>
      <c r="CW14" s="827" t="s">
        <v>517</v>
      </c>
      <c r="CX14" s="828"/>
      <c r="CY14" s="828"/>
      <c r="CZ14" s="828"/>
      <c r="DA14" s="829"/>
      <c r="DB14" s="827" t="s">
        <v>517</v>
      </c>
      <c r="DC14" s="828"/>
      <c r="DD14" s="828"/>
      <c r="DE14" s="828"/>
      <c r="DF14" s="829"/>
      <c r="DG14" s="827" t="s">
        <v>517</v>
      </c>
      <c r="DH14" s="828"/>
      <c r="DI14" s="828"/>
      <c r="DJ14" s="828"/>
      <c r="DK14" s="829"/>
      <c r="DL14" s="827" t="s">
        <v>517</v>
      </c>
      <c r="DM14" s="828"/>
      <c r="DN14" s="828"/>
      <c r="DO14" s="828"/>
      <c r="DP14" s="829"/>
      <c r="DQ14" s="827" t="s">
        <v>517</v>
      </c>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t="s">
        <v>607</v>
      </c>
      <c r="BT15" s="815"/>
      <c r="BU15" s="815"/>
      <c r="BV15" s="815"/>
      <c r="BW15" s="815"/>
      <c r="BX15" s="815"/>
      <c r="BY15" s="815"/>
      <c r="BZ15" s="815"/>
      <c r="CA15" s="815"/>
      <c r="CB15" s="815"/>
      <c r="CC15" s="815"/>
      <c r="CD15" s="815"/>
      <c r="CE15" s="815"/>
      <c r="CF15" s="815"/>
      <c r="CG15" s="816"/>
      <c r="CH15" s="827">
        <v>490</v>
      </c>
      <c r="CI15" s="828"/>
      <c r="CJ15" s="828"/>
      <c r="CK15" s="828"/>
      <c r="CL15" s="829"/>
      <c r="CM15" s="827">
        <v>25801</v>
      </c>
      <c r="CN15" s="828"/>
      <c r="CO15" s="828"/>
      <c r="CP15" s="828"/>
      <c r="CQ15" s="829"/>
      <c r="CR15" s="827">
        <v>8097</v>
      </c>
      <c r="CS15" s="828"/>
      <c r="CT15" s="828"/>
      <c r="CU15" s="828"/>
      <c r="CV15" s="829"/>
      <c r="CW15" s="827">
        <v>932</v>
      </c>
      <c r="CX15" s="828"/>
      <c r="CY15" s="828"/>
      <c r="CZ15" s="828"/>
      <c r="DA15" s="829"/>
      <c r="DB15" s="827">
        <v>5284</v>
      </c>
      <c r="DC15" s="828"/>
      <c r="DD15" s="828"/>
      <c r="DE15" s="828"/>
      <c r="DF15" s="829"/>
      <c r="DG15" s="827" t="s">
        <v>517</v>
      </c>
      <c r="DH15" s="828"/>
      <c r="DI15" s="828"/>
      <c r="DJ15" s="828"/>
      <c r="DK15" s="829"/>
      <c r="DL15" s="827" t="s">
        <v>517</v>
      </c>
      <c r="DM15" s="828"/>
      <c r="DN15" s="828"/>
      <c r="DO15" s="828"/>
      <c r="DP15" s="829"/>
      <c r="DQ15" s="827" t="s">
        <v>517</v>
      </c>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t="s">
        <v>608</v>
      </c>
      <c r="BT16" s="815"/>
      <c r="BU16" s="815"/>
      <c r="BV16" s="815"/>
      <c r="BW16" s="815"/>
      <c r="BX16" s="815"/>
      <c r="BY16" s="815"/>
      <c r="BZ16" s="815"/>
      <c r="CA16" s="815"/>
      <c r="CB16" s="815"/>
      <c r="CC16" s="815"/>
      <c r="CD16" s="815"/>
      <c r="CE16" s="815"/>
      <c r="CF16" s="815"/>
      <c r="CG16" s="816"/>
      <c r="CH16" s="827">
        <v>0</v>
      </c>
      <c r="CI16" s="828"/>
      <c r="CJ16" s="828"/>
      <c r="CK16" s="828"/>
      <c r="CL16" s="829"/>
      <c r="CM16" s="827">
        <v>1</v>
      </c>
      <c r="CN16" s="828"/>
      <c r="CO16" s="828"/>
      <c r="CP16" s="828"/>
      <c r="CQ16" s="829"/>
      <c r="CR16" s="827">
        <v>1</v>
      </c>
      <c r="CS16" s="828"/>
      <c r="CT16" s="828"/>
      <c r="CU16" s="828"/>
      <c r="CV16" s="829"/>
      <c r="CW16" s="827" t="s">
        <v>517</v>
      </c>
      <c r="CX16" s="828"/>
      <c r="CY16" s="828"/>
      <c r="CZ16" s="828"/>
      <c r="DA16" s="829"/>
      <c r="DB16" s="827" t="s">
        <v>517</v>
      </c>
      <c r="DC16" s="828"/>
      <c r="DD16" s="828"/>
      <c r="DE16" s="828"/>
      <c r="DF16" s="829"/>
      <c r="DG16" s="827" t="s">
        <v>517</v>
      </c>
      <c r="DH16" s="828"/>
      <c r="DI16" s="828"/>
      <c r="DJ16" s="828"/>
      <c r="DK16" s="829"/>
      <c r="DL16" s="827" t="s">
        <v>517</v>
      </c>
      <c r="DM16" s="828"/>
      <c r="DN16" s="828"/>
      <c r="DO16" s="828"/>
      <c r="DP16" s="829"/>
      <c r="DQ16" s="827" t="s">
        <v>517</v>
      </c>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390</v>
      </c>
      <c r="B23" s="836" t="s">
        <v>391</v>
      </c>
      <c r="C23" s="837"/>
      <c r="D23" s="837"/>
      <c r="E23" s="837"/>
      <c r="F23" s="837"/>
      <c r="G23" s="837"/>
      <c r="H23" s="837"/>
      <c r="I23" s="837"/>
      <c r="J23" s="837"/>
      <c r="K23" s="837"/>
      <c r="L23" s="837"/>
      <c r="M23" s="837"/>
      <c r="N23" s="837"/>
      <c r="O23" s="837"/>
      <c r="P23" s="838"/>
      <c r="Q23" s="839">
        <v>56664</v>
      </c>
      <c r="R23" s="840"/>
      <c r="S23" s="840"/>
      <c r="T23" s="840"/>
      <c r="U23" s="840"/>
      <c r="V23" s="840">
        <v>55143</v>
      </c>
      <c r="W23" s="840"/>
      <c r="X23" s="840"/>
      <c r="Y23" s="840"/>
      <c r="Z23" s="840"/>
      <c r="AA23" s="840">
        <f>Q23-V23</f>
        <v>1521</v>
      </c>
      <c r="AB23" s="840"/>
      <c r="AC23" s="840"/>
      <c r="AD23" s="840"/>
      <c r="AE23" s="841"/>
      <c r="AF23" s="842">
        <v>1485</v>
      </c>
      <c r="AG23" s="840"/>
      <c r="AH23" s="840"/>
      <c r="AI23" s="840"/>
      <c r="AJ23" s="843"/>
      <c r="AK23" s="844"/>
      <c r="AL23" s="845"/>
      <c r="AM23" s="845"/>
      <c r="AN23" s="845"/>
      <c r="AO23" s="845"/>
      <c r="AP23" s="840">
        <v>60561</v>
      </c>
      <c r="AQ23" s="840"/>
      <c r="AR23" s="840"/>
      <c r="AS23" s="840"/>
      <c r="AT23" s="840"/>
      <c r="AU23" s="846"/>
      <c r="AV23" s="846"/>
      <c r="AW23" s="846"/>
      <c r="AX23" s="846"/>
      <c r="AY23" s="847"/>
      <c r="AZ23" s="855" t="s">
        <v>392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370</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403</v>
      </c>
      <c r="C28" s="778"/>
      <c r="D28" s="778"/>
      <c r="E28" s="778"/>
      <c r="F28" s="778"/>
      <c r="G28" s="778"/>
      <c r="H28" s="778"/>
      <c r="I28" s="778"/>
      <c r="J28" s="778"/>
      <c r="K28" s="778"/>
      <c r="L28" s="778"/>
      <c r="M28" s="778"/>
      <c r="N28" s="778"/>
      <c r="O28" s="778"/>
      <c r="P28" s="779"/>
      <c r="Q28" s="868">
        <v>11182</v>
      </c>
      <c r="R28" s="869"/>
      <c r="S28" s="869"/>
      <c r="T28" s="869"/>
      <c r="U28" s="869"/>
      <c r="V28" s="869">
        <v>11082</v>
      </c>
      <c r="W28" s="869"/>
      <c r="X28" s="869"/>
      <c r="Y28" s="869"/>
      <c r="Z28" s="869"/>
      <c r="AA28" s="869">
        <f>Q28-V28</f>
        <v>100</v>
      </c>
      <c r="AB28" s="869"/>
      <c r="AC28" s="869"/>
      <c r="AD28" s="869"/>
      <c r="AE28" s="870"/>
      <c r="AF28" s="871">
        <v>100</v>
      </c>
      <c r="AG28" s="869"/>
      <c r="AH28" s="869"/>
      <c r="AI28" s="869"/>
      <c r="AJ28" s="872"/>
      <c r="AK28" s="873">
        <v>920</v>
      </c>
      <c r="AL28" s="864"/>
      <c r="AM28" s="864"/>
      <c r="AN28" s="864"/>
      <c r="AO28" s="864"/>
      <c r="AP28" s="864" t="s">
        <v>589</v>
      </c>
      <c r="AQ28" s="864"/>
      <c r="AR28" s="864"/>
      <c r="AS28" s="864"/>
      <c r="AT28" s="864"/>
      <c r="AU28" s="864" t="s">
        <v>589</v>
      </c>
      <c r="AV28" s="864"/>
      <c r="AW28" s="864"/>
      <c r="AX28" s="864"/>
      <c r="AY28" s="864"/>
      <c r="AZ28" s="865" t="s">
        <v>589</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404</v>
      </c>
      <c r="C29" s="802"/>
      <c r="D29" s="802"/>
      <c r="E29" s="802"/>
      <c r="F29" s="802"/>
      <c r="G29" s="802"/>
      <c r="H29" s="802"/>
      <c r="I29" s="802"/>
      <c r="J29" s="802"/>
      <c r="K29" s="802"/>
      <c r="L29" s="802"/>
      <c r="M29" s="802"/>
      <c r="N29" s="802"/>
      <c r="O29" s="802"/>
      <c r="P29" s="803"/>
      <c r="Q29" s="804">
        <v>12979</v>
      </c>
      <c r="R29" s="805"/>
      <c r="S29" s="805"/>
      <c r="T29" s="805"/>
      <c r="U29" s="805"/>
      <c r="V29" s="805">
        <v>12805</v>
      </c>
      <c r="W29" s="805"/>
      <c r="X29" s="805"/>
      <c r="Y29" s="805"/>
      <c r="Z29" s="805"/>
      <c r="AA29" s="805">
        <f t="shared" ref="AA29:AA32" si="0">Q29-V29</f>
        <v>174</v>
      </c>
      <c r="AB29" s="805"/>
      <c r="AC29" s="805"/>
      <c r="AD29" s="805"/>
      <c r="AE29" s="806"/>
      <c r="AF29" s="807">
        <v>174</v>
      </c>
      <c r="AG29" s="808"/>
      <c r="AH29" s="808"/>
      <c r="AI29" s="808"/>
      <c r="AJ29" s="809"/>
      <c r="AK29" s="876">
        <v>1886</v>
      </c>
      <c r="AL29" s="877"/>
      <c r="AM29" s="877"/>
      <c r="AN29" s="877"/>
      <c r="AO29" s="877"/>
      <c r="AP29" s="877" t="s">
        <v>589</v>
      </c>
      <c r="AQ29" s="877"/>
      <c r="AR29" s="877"/>
      <c r="AS29" s="877"/>
      <c r="AT29" s="877"/>
      <c r="AU29" s="877" t="s">
        <v>589</v>
      </c>
      <c r="AV29" s="877"/>
      <c r="AW29" s="877"/>
      <c r="AX29" s="877"/>
      <c r="AY29" s="877"/>
      <c r="AZ29" s="878" t="s">
        <v>589</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405</v>
      </c>
      <c r="C30" s="802"/>
      <c r="D30" s="802"/>
      <c r="E30" s="802"/>
      <c r="F30" s="802"/>
      <c r="G30" s="802"/>
      <c r="H30" s="802"/>
      <c r="I30" s="802"/>
      <c r="J30" s="802"/>
      <c r="K30" s="802"/>
      <c r="L30" s="802"/>
      <c r="M30" s="802"/>
      <c r="N30" s="802"/>
      <c r="O30" s="802"/>
      <c r="P30" s="803"/>
      <c r="Q30" s="804">
        <v>1286</v>
      </c>
      <c r="R30" s="805"/>
      <c r="S30" s="805"/>
      <c r="T30" s="805"/>
      <c r="U30" s="805"/>
      <c r="V30" s="805">
        <v>1281</v>
      </c>
      <c r="W30" s="805"/>
      <c r="X30" s="805"/>
      <c r="Y30" s="805"/>
      <c r="Z30" s="805"/>
      <c r="AA30" s="805">
        <f t="shared" si="0"/>
        <v>5</v>
      </c>
      <c r="AB30" s="805"/>
      <c r="AC30" s="805"/>
      <c r="AD30" s="805"/>
      <c r="AE30" s="806"/>
      <c r="AF30" s="807">
        <v>5</v>
      </c>
      <c r="AG30" s="808"/>
      <c r="AH30" s="808"/>
      <c r="AI30" s="808"/>
      <c r="AJ30" s="809"/>
      <c r="AK30" s="876">
        <v>337</v>
      </c>
      <c r="AL30" s="877"/>
      <c r="AM30" s="877"/>
      <c r="AN30" s="877"/>
      <c r="AO30" s="877"/>
      <c r="AP30" s="877" t="s">
        <v>589</v>
      </c>
      <c r="AQ30" s="877"/>
      <c r="AR30" s="877"/>
      <c r="AS30" s="877"/>
      <c r="AT30" s="877"/>
      <c r="AU30" s="877" t="s">
        <v>589</v>
      </c>
      <c r="AV30" s="877"/>
      <c r="AW30" s="877"/>
      <c r="AX30" s="877"/>
      <c r="AY30" s="877"/>
      <c r="AZ30" s="878" t="s">
        <v>589</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406</v>
      </c>
      <c r="C31" s="802"/>
      <c r="D31" s="802"/>
      <c r="E31" s="802"/>
      <c r="F31" s="802"/>
      <c r="G31" s="802"/>
      <c r="H31" s="802"/>
      <c r="I31" s="802"/>
      <c r="J31" s="802"/>
      <c r="K31" s="802"/>
      <c r="L31" s="802"/>
      <c r="M31" s="802"/>
      <c r="N31" s="802"/>
      <c r="O31" s="802"/>
      <c r="P31" s="803"/>
      <c r="Q31" s="804">
        <v>2741</v>
      </c>
      <c r="R31" s="805"/>
      <c r="S31" s="805"/>
      <c r="T31" s="805"/>
      <c r="U31" s="805"/>
      <c r="V31" s="805">
        <v>2452</v>
      </c>
      <c r="W31" s="805"/>
      <c r="X31" s="805"/>
      <c r="Y31" s="805"/>
      <c r="Z31" s="805"/>
      <c r="AA31" s="805">
        <f t="shared" si="0"/>
        <v>289</v>
      </c>
      <c r="AB31" s="805"/>
      <c r="AC31" s="805"/>
      <c r="AD31" s="805"/>
      <c r="AE31" s="806"/>
      <c r="AF31" s="807">
        <v>4876</v>
      </c>
      <c r="AG31" s="808"/>
      <c r="AH31" s="808"/>
      <c r="AI31" s="808"/>
      <c r="AJ31" s="809"/>
      <c r="AK31" s="876">
        <v>261</v>
      </c>
      <c r="AL31" s="877"/>
      <c r="AM31" s="877"/>
      <c r="AN31" s="877"/>
      <c r="AO31" s="877"/>
      <c r="AP31" s="877">
        <v>3811</v>
      </c>
      <c r="AQ31" s="877"/>
      <c r="AR31" s="877"/>
      <c r="AS31" s="877"/>
      <c r="AT31" s="877"/>
      <c r="AU31" s="877">
        <v>755</v>
      </c>
      <c r="AV31" s="877"/>
      <c r="AW31" s="877"/>
      <c r="AX31" s="877"/>
      <c r="AY31" s="877"/>
      <c r="AZ31" s="878" t="s">
        <v>589</v>
      </c>
      <c r="BA31" s="878"/>
      <c r="BB31" s="878"/>
      <c r="BC31" s="878"/>
      <c r="BD31" s="878"/>
      <c r="BE31" s="874" t="s">
        <v>407</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408</v>
      </c>
      <c r="C32" s="802"/>
      <c r="D32" s="802"/>
      <c r="E32" s="802"/>
      <c r="F32" s="802"/>
      <c r="G32" s="802"/>
      <c r="H32" s="802"/>
      <c r="I32" s="802"/>
      <c r="J32" s="802"/>
      <c r="K32" s="802"/>
      <c r="L32" s="802"/>
      <c r="M32" s="802"/>
      <c r="N32" s="802"/>
      <c r="O32" s="802"/>
      <c r="P32" s="803"/>
      <c r="Q32" s="804">
        <v>4760</v>
      </c>
      <c r="R32" s="805"/>
      <c r="S32" s="805"/>
      <c r="T32" s="805"/>
      <c r="U32" s="805"/>
      <c r="V32" s="805">
        <v>4715</v>
      </c>
      <c r="W32" s="805"/>
      <c r="X32" s="805"/>
      <c r="Y32" s="805"/>
      <c r="Z32" s="805"/>
      <c r="AA32" s="805">
        <f t="shared" si="0"/>
        <v>45</v>
      </c>
      <c r="AB32" s="805"/>
      <c r="AC32" s="805"/>
      <c r="AD32" s="805"/>
      <c r="AE32" s="806"/>
      <c r="AF32" s="807">
        <v>624</v>
      </c>
      <c r="AG32" s="808"/>
      <c r="AH32" s="808"/>
      <c r="AI32" s="808"/>
      <c r="AJ32" s="809"/>
      <c r="AK32" s="876">
        <v>2426</v>
      </c>
      <c r="AL32" s="877"/>
      <c r="AM32" s="877"/>
      <c r="AN32" s="877"/>
      <c r="AO32" s="877"/>
      <c r="AP32" s="877">
        <v>31049</v>
      </c>
      <c r="AQ32" s="877"/>
      <c r="AR32" s="877"/>
      <c r="AS32" s="877"/>
      <c r="AT32" s="877"/>
      <c r="AU32" s="877">
        <v>22107</v>
      </c>
      <c r="AV32" s="877"/>
      <c r="AW32" s="877"/>
      <c r="AX32" s="877"/>
      <c r="AY32" s="877"/>
      <c r="AZ32" s="878" t="s">
        <v>589</v>
      </c>
      <c r="BA32" s="878"/>
      <c r="BB32" s="878"/>
      <c r="BC32" s="878"/>
      <c r="BD32" s="878"/>
      <c r="BE32" s="874" t="s">
        <v>407</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409</v>
      </c>
      <c r="C33" s="802"/>
      <c r="D33" s="802"/>
      <c r="E33" s="802"/>
      <c r="F33" s="802"/>
      <c r="G33" s="802"/>
      <c r="H33" s="802"/>
      <c r="I33" s="802"/>
      <c r="J33" s="802"/>
      <c r="K33" s="802"/>
      <c r="L33" s="802"/>
      <c r="M33" s="802"/>
      <c r="N33" s="802"/>
      <c r="O33" s="802"/>
      <c r="P33" s="803"/>
      <c r="Q33" s="804">
        <v>464</v>
      </c>
      <c r="R33" s="805"/>
      <c r="S33" s="805"/>
      <c r="T33" s="805"/>
      <c r="U33" s="805"/>
      <c r="V33" s="805">
        <v>464</v>
      </c>
      <c r="W33" s="805"/>
      <c r="X33" s="805"/>
      <c r="Y33" s="805"/>
      <c r="Z33" s="805"/>
      <c r="AA33" s="805" t="s">
        <v>589</v>
      </c>
      <c r="AB33" s="805"/>
      <c r="AC33" s="805"/>
      <c r="AD33" s="805"/>
      <c r="AE33" s="806"/>
      <c r="AF33" s="807" t="s">
        <v>410</v>
      </c>
      <c r="AG33" s="808"/>
      <c r="AH33" s="808"/>
      <c r="AI33" s="808"/>
      <c r="AJ33" s="809"/>
      <c r="AK33" s="876">
        <v>292</v>
      </c>
      <c r="AL33" s="877"/>
      <c r="AM33" s="877"/>
      <c r="AN33" s="877"/>
      <c r="AO33" s="877"/>
      <c r="AP33" s="877">
        <v>232</v>
      </c>
      <c r="AQ33" s="877"/>
      <c r="AR33" s="877"/>
      <c r="AS33" s="877"/>
      <c r="AT33" s="877"/>
      <c r="AU33" s="877">
        <v>116</v>
      </c>
      <c r="AV33" s="877"/>
      <c r="AW33" s="877"/>
      <c r="AX33" s="877"/>
      <c r="AY33" s="877"/>
      <c r="AZ33" s="878" t="s">
        <v>589</v>
      </c>
      <c r="BA33" s="878"/>
      <c r="BB33" s="878"/>
      <c r="BC33" s="878"/>
      <c r="BD33" s="878"/>
      <c r="BE33" s="874" t="s">
        <v>411</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412</v>
      </c>
      <c r="C34" s="802"/>
      <c r="D34" s="802"/>
      <c r="E34" s="802"/>
      <c r="F34" s="802"/>
      <c r="G34" s="802"/>
      <c r="H34" s="802"/>
      <c r="I34" s="802"/>
      <c r="J34" s="802"/>
      <c r="K34" s="802"/>
      <c r="L34" s="802"/>
      <c r="M34" s="802"/>
      <c r="N34" s="802"/>
      <c r="O34" s="802"/>
      <c r="P34" s="803"/>
      <c r="Q34" s="804">
        <v>182</v>
      </c>
      <c r="R34" s="805"/>
      <c r="S34" s="805"/>
      <c r="T34" s="805"/>
      <c r="U34" s="805"/>
      <c r="V34" s="805">
        <v>167</v>
      </c>
      <c r="W34" s="805"/>
      <c r="X34" s="805"/>
      <c r="Y34" s="805"/>
      <c r="Z34" s="805"/>
      <c r="AA34" s="805">
        <f t="shared" ref="AA34" si="1">Q34-V34</f>
        <v>15</v>
      </c>
      <c r="AB34" s="805"/>
      <c r="AC34" s="805"/>
      <c r="AD34" s="805"/>
      <c r="AE34" s="806"/>
      <c r="AF34" s="807" t="s">
        <v>392</v>
      </c>
      <c r="AG34" s="808"/>
      <c r="AH34" s="808"/>
      <c r="AI34" s="808"/>
      <c r="AJ34" s="809"/>
      <c r="AK34" s="876">
        <v>26</v>
      </c>
      <c r="AL34" s="877"/>
      <c r="AM34" s="877"/>
      <c r="AN34" s="877"/>
      <c r="AO34" s="877"/>
      <c r="AP34" s="877">
        <v>1225</v>
      </c>
      <c r="AQ34" s="877"/>
      <c r="AR34" s="877"/>
      <c r="AS34" s="877"/>
      <c r="AT34" s="877"/>
      <c r="AU34" s="877" t="s">
        <v>589</v>
      </c>
      <c r="AV34" s="877"/>
      <c r="AW34" s="877"/>
      <c r="AX34" s="877"/>
      <c r="AY34" s="877"/>
      <c r="AZ34" s="878" t="s">
        <v>589</v>
      </c>
      <c r="BA34" s="878"/>
      <c r="BB34" s="878"/>
      <c r="BC34" s="878"/>
      <c r="BD34" s="878"/>
      <c r="BE34" s="874" t="s">
        <v>411</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413</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390</v>
      </c>
      <c r="B63" s="836" t="s">
        <v>414</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5779</v>
      </c>
      <c r="AG63" s="888"/>
      <c r="AH63" s="888"/>
      <c r="AI63" s="888"/>
      <c r="AJ63" s="889"/>
      <c r="AK63" s="890"/>
      <c r="AL63" s="885"/>
      <c r="AM63" s="885"/>
      <c r="AN63" s="885"/>
      <c r="AO63" s="885"/>
      <c r="AP63" s="888">
        <v>36317</v>
      </c>
      <c r="AQ63" s="888"/>
      <c r="AR63" s="888"/>
      <c r="AS63" s="888"/>
      <c r="AT63" s="888"/>
      <c r="AU63" s="888">
        <v>22978</v>
      </c>
      <c r="AV63" s="888"/>
      <c r="AW63" s="888"/>
      <c r="AX63" s="888"/>
      <c r="AY63" s="888"/>
      <c r="AZ63" s="892"/>
      <c r="BA63" s="892"/>
      <c r="BB63" s="892"/>
      <c r="BC63" s="892"/>
      <c r="BD63" s="892"/>
      <c r="BE63" s="893"/>
      <c r="BF63" s="893"/>
      <c r="BG63" s="893"/>
      <c r="BH63" s="893"/>
      <c r="BI63" s="894"/>
      <c r="BJ63" s="895" t="s">
        <v>410</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416</v>
      </c>
      <c r="B66" s="787"/>
      <c r="C66" s="787"/>
      <c r="D66" s="787"/>
      <c r="E66" s="787"/>
      <c r="F66" s="787"/>
      <c r="G66" s="787"/>
      <c r="H66" s="787"/>
      <c r="I66" s="787"/>
      <c r="J66" s="787"/>
      <c r="K66" s="787"/>
      <c r="L66" s="787"/>
      <c r="M66" s="787"/>
      <c r="N66" s="787"/>
      <c r="O66" s="787"/>
      <c r="P66" s="788"/>
      <c r="Q66" s="763" t="s">
        <v>417</v>
      </c>
      <c r="R66" s="764"/>
      <c r="S66" s="764"/>
      <c r="T66" s="764"/>
      <c r="U66" s="765"/>
      <c r="V66" s="763" t="s">
        <v>418</v>
      </c>
      <c r="W66" s="764"/>
      <c r="X66" s="764"/>
      <c r="Y66" s="764"/>
      <c r="Z66" s="765"/>
      <c r="AA66" s="763" t="s">
        <v>419</v>
      </c>
      <c r="AB66" s="764"/>
      <c r="AC66" s="764"/>
      <c r="AD66" s="764"/>
      <c r="AE66" s="765"/>
      <c r="AF66" s="898" t="s">
        <v>420</v>
      </c>
      <c r="AG66" s="859"/>
      <c r="AH66" s="859"/>
      <c r="AI66" s="859"/>
      <c r="AJ66" s="899"/>
      <c r="AK66" s="763" t="s">
        <v>421</v>
      </c>
      <c r="AL66" s="787"/>
      <c r="AM66" s="787"/>
      <c r="AN66" s="787"/>
      <c r="AO66" s="788"/>
      <c r="AP66" s="763" t="s">
        <v>422</v>
      </c>
      <c r="AQ66" s="764"/>
      <c r="AR66" s="764"/>
      <c r="AS66" s="764"/>
      <c r="AT66" s="765"/>
      <c r="AU66" s="763" t="s">
        <v>423</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590</v>
      </c>
      <c r="C68" s="916"/>
      <c r="D68" s="916"/>
      <c r="E68" s="916"/>
      <c r="F68" s="916"/>
      <c r="G68" s="916"/>
      <c r="H68" s="916"/>
      <c r="I68" s="916"/>
      <c r="J68" s="916"/>
      <c r="K68" s="916"/>
      <c r="L68" s="916"/>
      <c r="M68" s="916"/>
      <c r="N68" s="916"/>
      <c r="O68" s="916"/>
      <c r="P68" s="917"/>
      <c r="Q68" s="918">
        <v>5568</v>
      </c>
      <c r="R68" s="912"/>
      <c r="S68" s="912"/>
      <c r="T68" s="912"/>
      <c r="U68" s="912"/>
      <c r="V68" s="912">
        <v>5472</v>
      </c>
      <c r="W68" s="912"/>
      <c r="X68" s="912"/>
      <c r="Y68" s="912"/>
      <c r="Z68" s="912"/>
      <c r="AA68" s="869">
        <f>Q68-V68</f>
        <v>96</v>
      </c>
      <c r="AB68" s="869"/>
      <c r="AC68" s="869"/>
      <c r="AD68" s="869"/>
      <c r="AE68" s="870"/>
      <c r="AF68" s="912">
        <v>71</v>
      </c>
      <c r="AG68" s="912"/>
      <c r="AH68" s="912"/>
      <c r="AI68" s="912"/>
      <c r="AJ68" s="912"/>
      <c r="AK68" s="912" t="s">
        <v>589</v>
      </c>
      <c r="AL68" s="912"/>
      <c r="AM68" s="912"/>
      <c r="AN68" s="912"/>
      <c r="AO68" s="912"/>
      <c r="AP68" s="912">
        <v>1613</v>
      </c>
      <c r="AQ68" s="912"/>
      <c r="AR68" s="912"/>
      <c r="AS68" s="912"/>
      <c r="AT68" s="912"/>
      <c r="AU68" s="912">
        <v>1602</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591</v>
      </c>
      <c r="C69" s="920"/>
      <c r="D69" s="920"/>
      <c r="E69" s="920"/>
      <c r="F69" s="920"/>
      <c r="G69" s="920"/>
      <c r="H69" s="920"/>
      <c r="I69" s="920"/>
      <c r="J69" s="920"/>
      <c r="K69" s="920"/>
      <c r="L69" s="920"/>
      <c r="M69" s="920"/>
      <c r="N69" s="920"/>
      <c r="O69" s="920"/>
      <c r="P69" s="921"/>
      <c r="Q69" s="922">
        <v>119</v>
      </c>
      <c r="R69" s="877"/>
      <c r="S69" s="877"/>
      <c r="T69" s="877"/>
      <c r="U69" s="877"/>
      <c r="V69" s="877">
        <v>117</v>
      </c>
      <c r="W69" s="877"/>
      <c r="X69" s="877"/>
      <c r="Y69" s="877"/>
      <c r="Z69" s="877"/>
      <c r="AA69" s="877">
        <f t="shared" ref="AA69:AA75" si="2">Q69-V69</f>
        <v>2</v>
      </c>
      <c r="AB69" s="877"/>
      <c r="AC69" s="877"/>
      <c r="AD69" s="877"/>
      <c r="AE69" s="877"/>
      <c r="AF69" s="877">
        <v>2</v>
      </c>
      <c r="AG69" s="877"/>
      <c r="AH69" s="877"/>
      <c r="AI69" s="877"/>
      <c r="AJ69" s="877"/>
      <c r="AK69" s="877">
        <v>102</v>
      </c>
      <c r="AL69" s="877"/>
      <c r="AM69" s="877"/>
      <c r="AN69" s="877"/>
      <c r="AO69" s="877"/>
      <c r="AP69" s="877" t="s">
        <v>589</v>
      </c>
      <c r="AQ69" s="877"/>
      <c r="AR69" s="877"/>
      <c r="AS69" s="877"/>
      <c r="AT69" s="877"/>
      <c r="AU69" s="877" t="s">
        <v>589</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592</v>
      </c>
      <c r="C70" s="920"/>
      <c r="D70" s="920"/>
      <c r="E70" s="920"/>
      <c r="F70" s="920"/>
      <c r="G70" s="920"/>
      <c r="H70" s="920"/>
      <c r="I70" s="920"/>
      <c r="J70" s="920"/>
      <c r="K70" s="920"/>
      <c r="L70" s="920"/>
      <c r="M70" s="920"/>
      <c r="N70" s="920"/>
      <c r="O70" s="920"/>
      <c r="P70" s="921"/>
      <c r="Q70" s="922">
        <v>168</v>
      </c>
      <c r="R70" s="877"/>
      <c r="S70" s="877"/>
      <c r="T70" s="877"/>
      <c r="U70" s="877"/>
      <c r="V70" s="877">
        <v>145</v>
      </c>
      <c r="W70" s="877"/>
      <c r="X70" s="877"/>
      <c r="Y70" s="877"/>
      <c r="Z70" s="877"/>
      <c r="AA70" s="877">
        <v>24</v>
      </c>
      <c r="AB70" s="877"/>
      <c r="AC70" s="877"/>
      <c r="AD70" s="877"/>
      <c r="AE70" s="877"/>
      <c r="AF70" s="877">
        <v>14</v>
      </c>
      <c r="AG70" s="877"/>
      <c r="AH70" s="877"/>
      <c r="AI70" s="877"/>
      <c r="AJ70" s="877"/>
      <c r="AK70" s="877">
        <v>7</v>
      </c>
      <c r="AL70" s="877"/>
      <c r="AM70" s="877"/>
      <c r="AN70" s="877"/>
      <c r="AO70" s="877"/>
      <c r="AP70" s="877">
        <v>77</v>
      </c>
      <c r="AQ70" s="877"/>
      <c r="AR70" s="877"/>
      <c r="AS70" s="877"/>
      <c r="AT70" s="877"/>
      <c r="AU70" s="877">
        <v>19</v>
      </c>
      <c r="AV70" s="877"/>
      <c r="AW70" s="877"/>
      <c r="AX70" s="877"/>
      <c r="AY70" s="877"/>
      <c r="AZ70" s="923" t="s">
        <v>598</v>
      </c>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593</v>
      </c>
      <c r="C71" s="920"/>
      <c r="D71" s="920"/>
      <c r="E71" s="920"/>
      <c r="F71" s="920"/>
      <c r="G71" s="920"/>
      <c r="H71" s="920"/>
      <c r="I71" s="920"/>
      <c r="J71" s="920"/>
      <c r="K71" s="920"/>
      <c r="L71" s="920"/>
      <c r="M71" s="920"/>
      <c r="N71" s="920"/>
      <c r="O71" s="920"/>
      <c r="P71" s="921"/>
      <c r="Q71" s="922">
        <v>710</v>
      </c>
      <c r="R71" s="877"/>
      <c r="S71" s="877"/>
      <c r="T71" s="877"/>
      <c r="U71" s="877"/>
      <c r="V71" s="877">
        <v>703</v>
      </c>
      <c r="W71" s="877"/>
      <c r="X71" s="877"/>
      <c r="Y71" s="877"/>
      <c r="Z71" s="877"/>
      <c r="AA71" s="877">
        <v>7</v>
      </c>
      <c r="AB71" s="877"/>
      <c r="AC71" s="877"/>
      <c r="AD71" s="877"/>
      <c r="AE71" s="877"/>
      <c r="AF71" s="877">
        <v>7</v>
      </c>
      <c r="AG71" s="877"/>
      <c r="AH71" s="877"/>
      <c r="AI71" s="877"/>
      <c r="AJ71" s="877"/>
      <c r="AK71" s="877">
        <v>120</v>
      </c>
      <c r="AL71" s="877"/>
      <c r="AM71" s="877"/>
      <c r="AN71" s="877"/>
      <c r="AO71" s="877"/>
      <c r="AP71" s="877">
        <v>735</v>
      </c>
      <c r="AQ71" s="877"/>
      <c r="AR71" s="877"/>
      <c r="AS71" s="877"/>
      <c r="AT71" s="877"/>
      <c r="AU71" s="877">
        <v>43</v>
      </c>
      <c r="AV71" s="877"/>
      <c r="AW71" s="877"/>
      <c r="AX71" s="877"/>
      <c r="AY71" s="877"/>
      <c r="AZ71" s="923" t="s">
        <v>598</v>
      </c>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594</v>
      </c>
      <c r="C72" s="920"/>
      <c r="D72" s="920"/>
      <c r="E72" s="920"/>
      <c r="F72" s="920"/>
      <c r="G72" s="920"/>
      <c r="H72" s="920"/>
      <c r="I72" s="920"/>
      <c r="J72" s="920"/>
      <c r="K72" s="920"/>
      <c r="L72" s="920"/>
      <c r="M72" s="920"/>
      <c r="N72" s="920"/>
      <c r="O72" s="920"/>
      <c r="P72" s="921"/>
      <c r="Q72" s="930">
        <v>591</v>
      </c>
      <c r="R72" s="926"/>
      <c r="S72" s="926"/>
      <c r="T72" s="926"/>
      <c r="U72" s="876"/>
      <c r="V72" s="925">
        <v>542</v>
      </c>
      <c r="W72" s="926"/>
      <c r="X72" s="926"/>
      <c r="Y72" s="926"/>
      <c r="Z72" s="876"/>
      <c r="AA72" s="925">
        <f t="shared" si="2"/>
        <v>49</v>
      </c>
      <c r="AB72" s="926"/>
      <c r="AC72" s="926"/>
      <c r="AD72" s="926"/>
      <c r="AE72" s="876"/>
      <c r="AF72" s="925">
        <v>49</v>
      </c>
      <c r="AG72" s="926"/>
      <c r="AH72" s="926"/>
      <c r="AI72" s="926"/>
      <c r="AJ72" s="876"/>
      <c r="AK72" s="925">
        <v>1</v>
      </c>
      <c r="AL72" s="926"/>
      <c r="AM72" s="926"/>
      <c r="AN72" s="926"/>
      <c r="AO72" s="876"/>
      <c r="AP72" s="925" t="s">
        <v>517</v>
      </c>
      <c r="AQ72" s="926"/>
      <c r="AR72" s="926"/>
      <c r="AS72" s="926"/>
      <c r="AT72" s="876"/>
      <c r="AU72" s="925" t="s">
        <v>517</v>
      </c>
      <c r="AV72" s="926"/>
      <c r="AW72" s="926"/>
      <c r="AX72" s="926"/>
      <c r="AY72" s="876"/>
      <c r="AZ72" s="927"/>
      <c r="BA72" s="928"/>
      <c r="BB72" s="928"/>
      <c r="BC72" s="928"/>
      <c r="BD72" s="929"/>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595</v>
      </c>
      <c r="C73" s="920"/>
      <c r="D73" s="920"/>
      <c r="E73" s="920"/>
      <c r="F73" s="920"/>
      <c r="G73" s="920"/>
      <c r="H73" s="920"/>
      <c r="I73" s="920"/>
      <c r="J73" s="920"/>
      <c r="K73" s="920"/>
      <c r="L73" s="920"/>
      <c r="M73" s="920"/>
      <c r="N73" s="920"/>
      <c r="O73" s="920"/>
      <c r="P73" s="921"/>
      <c r="Q73" s="930">
        <v>159720</v>
      </c>
      <c r="R73" s="926"/>
      <c r="S73" s="926"/>
      <c r="T73" s="926"/>
      <c r="U73" s="876"/>
      <c r="V73" s="925">
        <v>156204</v>
      </c>
      <c r="W73" s="926"/>
      <c r="X73" s="926"/>
      <c r="Y73" s="926"/>
      <c r="Z73" s="876"/>
      <c r="AA73" s="925">
        <f t="shared" si="2"/>
        <v>3516</v>
      </c>
      <c r="AB73" s="926"/>
      <c r="AC73" s="926"/>
      <c r="AD73" s="926"/>
      <c r="AE73" s="876"/>
      <c r="AF73" s="925">
        <v>3516</v>
      </c>
      <c r="AG73" s="926"/>
      <c r="AH73" s="926"/>
      <c r="AI73" s="926"/>
      <c r="AJ73" s="876"/>
      <c r="AK73" s="925">
        <v>2022</v>
      </c>
      <c r="AL73" s="926"/>
      <c r="AM73" s="926"/>
      <c r="AN73" s="926"/>
      <c r="AO73" s="876"/>
      <c r="AP73" s="925" t="s">
        <v>517</v>
      </c>
      <c r="AQ73" s="926"/>
      <c r="AR73" s="926"/>
      <c r="AS73" s="926"/>
      <c r="AT73" s="876"/>
      <c r="AU73" s="925" t="s">
        <v>517</v>
      </c>
      <c r="AV73" s="926"/>
      <c r="AW73" s="926"/>
      <c r="AX73" s="926"/>
      <c r="AY73" s="876"/>
      <c r="AZ73" s="927"/>
      <c r="BA73" s="928"/>
      <c r="BB73" s="928"/>
      <c r="BC73" s="928"/>
      <c r="BD73" s="929"/>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596</v>
      </c>
      <c r="C74" s="920"/>
      <c r="D74" s="920"/>
      <c r="E74" s="920"/>
      <c r="F74" s="920"/>
      <c r="G74" s="920"/>
      <c r="H74" s="920"/>
      <c r="I74" s="920"/>
      <c r="J74" s="920"/>
      <c r="K74" s="920"/>
      <c r="L74" s="920"/>
      <c r="M74" s="920"/>
      <c r="N74" s="920"/>
      <c r="O74" s="920"/>
      <c r="P74" s="921"/>
      <c r="Q74" s="930">
        <v>1094</v>
      </c>
      <c r="R74" s="926"/>
      <c r="S74" s="926"/>
      <c r="T74" s="926"/>
      <c r="U74" s="876"/>
      <c r="V74" s="925">
        <v>1090</v>
      </c>
      <c r="W74" s="926"/>
      <c r="X74" s="926"/>
      <c r="Y74" s="926"/>
      <c r="Z74" s="876"/>
      <c r="AA74" s="925">
        <f t="shared" si="2"/>
        <v>4</v>
      </c>
      <c r="AB74" s="926"/>
      <c r="AC74" s="926"/>
      <c r="AD74" s="926"/>
      <c r="AE74" s="876"/>
      <c r="AF74" s="925">
        <v>4</v>
      </c>
      <c r="AG74" s="926"/>
      <c r="AH74" s="926"/>
      <c r="AI74" s="926"/>
      <c r="AJ74" s="876"/>
      <c r="AK74" s="925" t="s">
        <v>517</v>
      </c>
      <c r="AL74" s="926"/>
      <c r="AM74" s="926"/>
      <c r="AN74" s="926"/>
      <c r="AO74" s="876"/>
      <c r="AP74" s="925" t="s">
        <v>517</v>
      </c>
      <c r="AQ74" s="926"/>
      <c r="AR74" s="926"/>
      <c r="AS74" s="926"/>
      <c r="AT74" s="876"/>
      <c r="AU74" s="925" t="s">
        <v>517</v>
      </c>
      <c r="AV74" s="926"/>
      <c r="AW74" s="926"/>
      <c r="AX74" s="926"/>
      <c r="AY74" s="876"/>
      <c r="AZ74" s="927"/>
      <c r="BA74" s="928"/>
      <c r="BB74" s="928"/>
      <c r="BC74" s="928"/>
      <c r="BD74" s="929"/>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597</v>
      </c>
      <c r="C75" s="920"/>
      <c r="D75" s="920"/>
      <c r="E75" s="920"/>
      <c r="F75" s="920"/>
      <c r="G75" s="920"/>
      <c r="H75" s="920"/>
      <c r="I75" s="920"/>
      <c r="J75" s="920"/>
      <c r="K75" s="920"/>
      <c r="L75" s="920"/>
      <c r="M75" s="920"/>
      <c r="N75" s="920"/>
      <c r="O75" s="920"/>
      <c r="P75" s="921"/>
      <c r="Q75" s="930">
        <v>89</v>
      </c>
      <c r="R75" s="926"/>
      <c r="S75" s="926"/>
      <c r="T75" s="926"/>
      <c r="U75" s="876"/>
      <c r="V75" s="925">
        <v>73</v>
      </c>
      <c r="W75" s="926"/>
      <c r="X75" s="926"/>
      <c r="Y75" s="926"/>
      <c r="Z75" s="876"/>
      <c r="AA75" s="925">
        <f t="shared" si="2"/>
        <v>16</v>
      </c>
      <c r="AB75" s="926"/>
      <c r="AC75" s="926"/>
      <c r="AD75" s="926"/>
      <c r="AE75" s="876"/>
      <c r="AF75" s="925">
        <v>15</v>
      </c>
      <c r="AG75" s="926"/>
      <c r="AH75" s="926"/>
      <c r="AI75" s="926"/>
      <c r="AJ75" s="876"/>
      <c r="AK75" s="925">
        <v>5</v>
      </c>
      <c r="AL75" s="926"/>
      <c r="AM75" s="926"/>
      <c r="AN75" s="926"/>
      <c r="AO75" s="876"/>
      <c r="AP75" s="925" t="s">
        <v>517</v>
      </c>
      <c r="AQ75" s="926"/>
      <c r="AR75" s="926"/>
      <c r="AS75" s="926"/>
      <c r="AT75" s="876"/>
      <c r="AU75" s="925" t="s">
        <v>517</v>
      </c>
      <c r="AV75" s="926"/>
      <c r="AW75" s="926"/>
      <c r="AX75" s="926"/>
      <c r="AY75" s="876"/>
      <c r="AZ75" s="927"/>
      <c r="BA75" s="928"/>
      <c r="BB75" s="928"/>
      <c r="BC75" s="928"/>
      <c r="BD75" s="929"/>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30"/>
      <c r="R76" s="926"/>
      <c r="S76" s="926"/>
      <c r="T76" s="926"/>
      <c r="U76" s="876"/>
      <c r="V76" s="925"/>
      <c r="W76" s="926"/>
      <c r="X76" s="926"/>
      <c r="Y76" s="926"/>
      <c r="Z76" s="876"/>
      <c r="AA76" s="925"/>
      <c r="AB76" s="926"/>
      <c r="AC76" s="926"/>
      <c r="AD76" s="926"/>
      <c r="AE76" s="876"/>
      <c r="AF76" s="925"/>
      <c r="AG76" s="926"/>
      <c r="AH76" s="926"/>
      <c r="AI76" s="926"/>
      <c r="AJ76" s="876"/>
      <c r="AK76" s="925"/>
      <c r="AL76" s="926"/>
      <c r="AM76" s="926"/>
      <c r="AN76" s="926"/>
      <c r="AO76" s="876"/>
      <c r="AP76" s="925"/>
      <c r="AQ76" s="926"/>
      <c r="AR76" s="926"/>
      <c r="AS76" s="926"/>
      <c r="AT76" s="876"/>
      <c r="AU76" s="925"/>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30"/>
      <c r="R77" s="926"/>
      <c r="S77" s="926"/>
      <c r="T77" s="926"/>
      <c r="U77" s="876"/>
      <c r="V77" s="925"/>
      <c r="W77" s="926"/>
      <c r="X77" s="926"/>
      <c r="Y77" s="926"/>
      <c r="Z77" s="876"/>
      <c r="AA77" s="925"/>
      <c r="AB77" s="926"/>
      <c r="AC77" s="926"/>
      <c r="AD77" s="926"/>
      <c r="AE77" s="876"/>
      <c r="AF77" s="925"/>
      <c r="AG77" s="926"/>
      <c r="AH77" s="926"/>
      <c r="AI77" s="926"/>
      <c r="AJ77" s="876"/>
      <c r="AK77" s="925"/>
      <c r="AL77" s="926"/>
      <c r="AM77" s="926"/>
      <c r="AN77" s="926"/>
      <c r="AO77" s="876"/>
      <c r="AP77" s="925"/>
      <c r="AQ77" s="926"/>
      <c r="AR77" s="926"/>
      <c r="AS77" s="926"/>
      <c r="AT77" s="876"/>
      <c r="AU77" s="925"/>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390</v>
      </c>
      <c r="B88" s="836" t="s">
        <v>424</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3678</v>
      </c>
      <c r="AG88" s="888"/>
      <c r="AH88" s="888"/>
      <c r="AI88" s="888"/>
      <c r="AJ88" s="888"/>
      <c r="AK88" s="885"/>
      <c r="AL88" s="885"/>
      <c r="AM88" s="885"/>
      <c r="AN88" s="885"/>
      <c r="AO88" s="885"/>
      <c r="AP88" s="888">
        <v>2425</v>
      </c>
      <c r="AQ88" s="888"/>
      <c r="AR88" s="888"/>
      <c r="AS88" s="888"/>
      <c r="AT88" s="888"/>
      <c r="AU88" s="888">
        <v>1664</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425</v>
      </c>
      <c r="BS102" s="837"/>
      <c r="BT102" s="837"/>
      <c r="BU102" s="837"/>
      <c r="BV102" s="837"/>
      <c r="BW102" s="837"/>
      <c r="BX102" s="837"/>
      <c r="BY102" s="837"/>
      <c r="BZ102" s="837"/>
      <c r="CA102" s="837"/>
      <c r="CB102" s="837"/>
      <c r="CC102" s="837"/>
      <c r="CD102" s="837"/>
      <c r="CE102" s="837"/>
      <c r="CF102" s="837"/>
      <c r="CG102" s="838"/>
      <c r="CH102" s="938"/>
      <c r="CI102" s="939"/>
      <c r="CJ102" s="939"/>
      <c r="CK102" s="939"/>
      <c r="CL102" s="940"/>
      <c r="CM102" s="938"/>
      <c r="CN102" s="939"/>
      <c r="CO102" s="939"/>
      <c r="CP102" s="939"/>
      <c r="CQ102" s="940"/>
      <c r="CR102" s="941">
        <v>8412</v>
      </c>
      <c r="CS102" s="896"/>
      <c r="CT102" s="896"/>
      <c r="CU102" s="896"/>
      <c r="CV102" s="942"/>
      <c r="CW102" s="941">
        <v>945</v>
      </c>
      <c r="CX102" s="896"/>
      <c r="CY102" s="896"/>
      <c r="CZ102" s="896"/>
      <c r="DA102" s="942"/>
      <c r="DB102" s="941">
        <v>5284</v>
      </c>
      <c r="DC102" s="896"/>
      <c r="DD102" s="896"/>
      <c r="DE102" s="896"/>
      <c r="DF102" s="942"/>
      <c r="DG102" s="941" t="s">
        <v>609</v>
      </c>
      <c r="DH102" s="896"/>
      <c r="DI102" s="896"/>
      <c r="DJ102" s="896"/>
      <c r="DK102" s="942"/>
      <c r="DL102" s="941" t="s">
        <v>609</v>
      </c>
      <c r="DM102" s="896"/>
      <c r="DN102" s="896"/>
      <c r="DO102" s="896"/>
      <c r="DP102" s="942"/>
      <c r="DQ102" s="941" t="s">
        <v>609</v>
      </c>
      <c r="DR102" s="896"/>
      <c r="DS102" s="896"/>
      <c r="DT102" s="896"/>
      <c r="DU102" s="942"/>
      <c r="DV102" s="965"/>
      <c r="DW102" s="966"/>
      <c r="DX102" s="966"/>
      <c r="DY102" s="966"/>
      <c r="DZ102" s="967"/>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8" t="s">
        <v>426</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9" t="s">
        <v>427</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70" t="s">
        <v>430</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431</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7" customFormat="1" ht="26.25" customHeight="1" x14ac:dyDescent="0.15">
      <c r="A109" s="963" t="s">
        <v>432</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433</v>
      </c>
      <c r="AB109" s="944"/>
      <c r="AC109" s="944"/>
      <c r="AD109" s="944"/>
      <c r="AE109" s="945"/>
      <c r="AF109" s="943" t="s">
        <v>307</v>
      </c>
      <c r="AG109" s="944"/>
      <c r="AH109" s="944"/>
      <c r="AI109" s="944"/>
      <c r="AJ109" s="945"/>
      <c r="AK109" s="943" t="s">
        <v>306</v>
      </c>
      <c r="AL109" s="944"/>
      <c r="AM109" s="944"/>
      <c r="AN109" s="944"/>
      <c r="AO109" s="945"/>
      <c r="AP109" s="943" t="s">
        <v>434</v>
      </c>
      <c r="AQ109" s="944"/>
      <c r="AR109" s="944"/>
      <c r="AS109" s="944"/>
      <c r="AT109" s="946"/>
      <c r="AU109" s="963" t="s">
        <v>432</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433</v>
      </c>
      <c r="BR109" s="944"/>
      <c r="BS109" s="944"/>
      <c r="BT109" s="944"/>
      <c r="BU109" s="945"/>
      <c r="BV109" s="943" t="s">
        <v>307</v>
      </c>
      <c r="BW109" s="944"/>
      <c r="BX109" s="944"/>
      <c r="BY109" s="944"/>
      <c r="BZ109" s="945"/>
      <c r="CA109" s="943" t="s">
        <v>306</v>
      </c>
      <c r="CB109" s="944"/>
      <c r="CC109" s="944"/>
      <c r="CD109" s="944"/>
      <c r="CE109" s="945"/>
      <c r="CF109" s="964" t="s">
        <v>434</v>
      </c>
      <c r="CG109" s="964"/>
      <c r="CH109" s="964"/>
      <c r="CI109" s="964"/>
      <c r="CJ109" s="964"/>
      <c r="CK109" s="943" t="s">
        <v>435</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433</v>
      </c>
      <c r="DH109" s="944"/>
      <c r="DI109" s="944"/>
      <c r="DJ109" s="944"/>
      <c r="DK109" s="945"/>
      <c r="DL109" s="943" t="s">
        <v>307</v>
      </c>
      <c r="DM109" s="944"/>
      <c r="DN109" s="944"/>
      <c r="DO109" s="944"/>
      <c r="DP109" s="945"/>
      <c r="DQ109" s="943" t="s">
        <v>306</v>
      </c>
      <c r="DR109" s="944"/>
      <c r="DS109" s="944"/>
      <c r="DT109" s="944"/>
      <c r="DU109" s="945"/>
      <c r="DV109" s="943" t="s">
        <v>434</v>
      </c>
      <c r="DW109" s="944"/>
      <c r="DX109" s="944"/>
      <c r="DY109" s="944"/>
      <c r="DZ109" s="946"/>
    </row>
    <row r="110" spans="1:131" s="247" customFormat="1" ht="26.25" customHeight="1" x14ac:dyDescent="0.15">
      <c r="A110" s="947" t="s">
        <v>436</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7596443</v>
      </c>
      <c r="AB110" s="951"/>
      <c r="AC110" s="951"/>
      <c r="AD110" s="951"/>
      <c r="AE110" s="952"/>
      <c r="AF110" s="953">
        <v>7533412</v>
      </c>
      <c r="AG110" s="951"/>
      <c r="AH110" s="951"/>
      <c r="AI110" s="951"/>
      <c r="AJ110" s="952"/>
      <c r="AK110" s="953">
        <v>7281319</v>
      </c>
      <c r="AL110" s="951"/>
      <c r="AM110" s="951"/>
      <c r="AN110" s="951"/>
      <c r="AO110" s="952"/>
      <c r="AP110" s="954">
        <v>31.7</v>
      </c>
      <c r="AQ110" s="955"/>
      <c r="AR110" s="955"/>
      <c r="AS110" s="955"/>
      <c r="AT110" s="956"/>
      <c r="AU110" s="957" t="s">
        <v>73</v>
      </c>
      <c r="AV110" s="958"/>
      <c r="AW110" s="958"/>
      <c r="AX110" s="958"/>
      <c r="AY110" s="958"/>
      <c r="AZ110" s="999" t="s">
        <v>437</v>
      </c>
      <c r="BA110" s="948"/>
      <c r="BB110" s="948"/>
      <c r="BC110" s="948"/>
      <c r="BD110" s="948"/>
      <c r="BE110" s="948"/>
      <c r="BF110" s="948"/>
      <c r="BG110" s="948"/>
      <c r="BH110" s="948"/>
      <c r="BI110" s="948"/>
      <c r="BJ110" s="948"/>
      <c r="BK110" s="948"/>
      <c r="BL110" s="948"/>
      <c r="BM110" s="948"/>
      <c r="BN110" s="948"/>
      <c r="BO110" s="948"/>
      <c r="BP110" s="949"/>
      <c r="BQ110" s="985">
        <v>63119669</v>
      </c>
      <c r="BR110" s="986"/>
      <c r="BS110" s="986"/>
      <c r="BT110" s="986"/>
      <c r="BU110" s="986"/>
      <c r="BV110" s="986">
        <v>61429845</v>
      </c>
      <c r="BW110" s="986"/>
      <c r="BX110" s="986"/>
      <c r="BY110" s="986"/>
      <c r="BZ110" s="986"/>
      <c r="CA110" s="986">
        <v>60560504</v>
      </c>
      <c r="CB110" s="986"/>
      <c r="CC110" s="986"/>
      <c r="CD110" s="986"/>
      <c r="CE110" s="986"/>
      <c r="CF110" s="1000">
        <v>263.7</v>
      </c>
      <c r="CG110" s="1001"/>
      <c r="CH110" s="1001"/>
      <c r="CI110" s="1001"/>
      <c r="CJ110" s="1001"/>
      <c r="CK110" s="1002" t="s">
        <v>438</v>
      </c>
      <c r="CL110" s="1003"/>
      <c r="CM110" s="982" t="s">
        <v>439</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t="s">
        <v>410</v>
      </c>
      <c r="DH110" s="986"/>
      <c r="DI110" s="986"/>
      <c r="DJ110" s="986"/>
      <c r="DK110" s="986"/>
      <c r="DL110" s="986" t="s">
        <v>440</v>
      </c>
      <c r="DM110" s="986"/>
      <c r="DN110" s="986"/>
      <c r="DO110" s="986"/>
      <c r="DP110" s="986"/>
      <c r="DQ110" s="986" t="s">
        <v>410</v>
      </c>
      <c r="DR110" s="986"/>
      <c r="DS110" s="986"/>
      <c r="DT110" s="986"/>
      <c r="DU110" s="986"/>
      <c r="DV110" s="987" t="s">
        <v>392</v>
      </c>
      <c r="DW110" s="987"/>
      <c r="DX110" s="987"/>
      <c r="DY110" s="987"/>
      <c r="DZ110" s="988"/>
    </row>
    <row r="111" spans="1:131" s="247" customFormat="1" ht="26.25" customHeight="1" x14ac:dyDescent="0.15">
      <c r="A111" s="989" t="s">
        <v>441</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410</v>
      </c>
      <c r="AB111" s="993"/>
      <c r="AC111" s="993"/>
      <c r="AD111" s="993"/>
      <c r="AE111" s="994"/>
      <c r="AF111" s="995" t="s">
        <v>442</v>
      </c>
      <c r="AG111" s="993"/>
      <c r="AH111" s="993"/>
      <c r="AI111" s="993"/>
      <c r="AJ111" s="994"/>
      <c r="AK111" s="995" t="s">
        <v>440</v>
      </c>
      <c r="AL111" s="993"/>
      <c r="AM111" s="993"/>
      <c r="AN111" s="993"/>
      <c r="AO111" s="994"/>
      <c r="AP111" s="996" t="s">
        <v>442</v>
      </c>
      <c r="AQ111" s="997"/>
      <c r="AR111" s="997"/>
      <c r="AS111" s="997"/>
      <c r="AT111" s="998"/>
      <c r="AU111" s="959"/>
      <c r="AV111" s="960"/>
      <c r="AW111" s="960"/>
      <c r="AX111" s="960"/>
      <c r="AY111" s="960"/>
      <c r="AZ111" s="1008" t="s">
        <v>443</v>
      </c>
      <c r="BA111" s="1009"/>
      <c r="BB111" s="1009"/>
      <c r="BC111" s="1009"/>
      <c r="BD111" s="1009"/>
      <c r="BE111" s="1009"/>
      <c r="BF111" s="1009"/>
      <c r="BG111" s="1009"/>
      <c r="BH111" s="1009"/>
      <c r="BI111" s="1009"/>
      <c r="BJ111" s="1009"/>
      <c r="BK111" s="1009"/>
      <c r="BL111" s="1009"/>
      <c r="BM111" s="1009"/>
      <c r="BN111" s="1009"/>
      <c r="BO111" s="1009"/>
      <c r="BP111" s="1010"/>
      <c r="BQ111" s="978">
        <v>84172</v>
      </c>
      <c r="BR111" s="979"/>
      <c r="BS111" s="979"/>
      <c r="BT111" s="979"/>
      <c r="BU111" s="979"/>
      <c r="BV111" s="979">
        <v>43393</v>
      </c>
      <c r="BW111" s="979"/>
      <c r="BX111" s="979"/>
      <c r="BY111" s="979"/>
      <c r="BZ111" s="979"/>
      <c r="CA111" s="979">
        <v>26290</v>
      </c>
      <c r="CB111" s="979"/>
      <c r="CC111" s="979"/>
      <c r="CD111" s="979"/>
      <c r="CE111" s="979"/>
      <c r="CF111" s="973">
        <v>0.1</v>
      </c>
      <c r="CG111" s="974"/>
      <c r="CH111" s="974"/>
      <c r="CI111" s="974"/>
      <c r="CJ111" s="974"/>
      <c r="CK111" s="1004"/>
      <c r="CL111" s="1005"/>
      <c r="CM111" s="975" t="s">
        <v>444</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440</v>
      </c>
      <c r="DH111" s="979"/>
      <c r="DI111" s="979"/>
      <c r="DJ111" s="979"/>
      <c r="DK111" s="979"/>
      <c r="DL111" s="979" t="s">
        <v>440</v>
      </c>
      <c r="DM111" s="979"/>
      <c r="DN111" s="979"/>
      <c r="DO111" s="979"/>
      <c r="DP111" s="979"/>
      <c r="DQ111" s="979" t="s">
        <v>410</v>
      </c>
      <c r="DR111" s="979"/>
      <c r="DS111" s="979"/>
      <c r="DT111" s="979"/>
      <c r="DU111" s="979"/>
      <c r="DV111" s="980" t="s">
        <v>410</v>
      </c>
      <c r="DW111" s="980"/>
      <c r="DX111" s="980"/>
      <c r="DY111" s="980"/>
      <c r="DZ111" s="981"/>
    </row>
    <row r="112" spans="1:131" s="247" customFormat="1" ht="26.25" customHeight="1" x14ac:dyDescent="0.15">
      <c r="A112" s="1011" t="s">
        <v>445</v>
      </c>
      <c r="B112" s="1012"/>
      <c r="C112" s="1009" t="s">
        <v>446</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440</v>
      </c>
      <c r="AB112" s="1018"/>
      <c r="AC112" s="1018"/>
      <c r="AD112" s="1018"/>
      <c r="AE112" s="1019"/>
      <c r="AF112" s="1020" t="s">
        <v>410</v>
      </c>
      <c r="AG112" s="1018"/>
      <c r="AH112" s="1018"/>
      <c r="AI112" s="1018"/>
      <c r="AJ112" s="1019"/>
      <c r="AK112" s="1020" t="s">
        <v>440</v>
      </c>
      <c r="AL112" s="1018"/>
      <c r="AM112" s="1018"/>
      <c r="AN112" s="1018"/>
      <c r="AO112" s="1019"/>
      <c r="AP112" s="1021" t="s">
        <v>440</v>
      </c>
      <c r="AQ112" s="1022"/>
      <c r="AR112" s="1022"/>
      <c r="AS112" s="1022"/>
      <c r="AT112" s="1023"/>
      <c r="AU112" s="959"/>
      <c r="AV112" s="960"/>
      <c r="AW112" s="960"/>
      <c r="AX112" s="960"/>
      <c r="AY112" s="960"/>
      <c r="AZ112" s="1008" t="s">
        <v>447</v>
      </c>
      <c r="BA112" s="1009"/>
      <c r="BB112" s="1009"/>
      <c r="BC112" s="1009"/>
      <c r="BD112" s="1009"/>
      <c r="BE112" s="1009"/>
      <c r="BF112" s="1009"/>
      <c r="BG112" s="1009"/>
      <c r="BH112" s="1009"/>
      <c r="BI112" s="1009"/>
      <c r="BJ112" s="1009"/>
      <c r="BK112" s="1009"/>
      <c r="BL112" s="1009"/>
      <c r="BM112" s="1009"/>
      <c r="BN112" s="1009"/>
      <c r="BO112" s="1009"/>
      <c r="BP112" s="1010"/>
      <c r="BQ112" s="978">
        <v>26390986</v>
      </c>
      <c r="BR112" s="979"/>
      <c r="BS112" s="979"/>
      <c r="BT112" s="979"/>
      <c r="BU112" s="979"/>
      <c r="BV112" s="979">
        <v>24949552</v>
      </c>
      <c r="BW112" s="979"/>
      <c r="BX112" s="979"/>
      <c r="BY112" s="979"/>
      <c r="BZ112" s="979"/>
      <c r="CA112" s="979">
        <v>22977666</v>
      </c>
      <c r="CB112" s="979"/>
      <c r="CC112" s="979"/>
      <c r="CD112" s="979"/>
      <c r="CE112" s="979"/>
      <c r="CF112" s="973">
        <v>100.1</v>
      </c>
      <c r="CG112" s="974"/>
      <c r="CH112" s="974"/>
      <c r="CI112" s="974"/>
      <c r="CJ112" s="974"/>
      <c r="CK112" s="1004"/>
      <c r="CL112" s="1005"/>
      <c r="CM112" s="975" t="s">
        <v>448</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v>13463</v>
      </c>
      <c r="DH112" s="979"/>
      <c r="DI112" s="979"/>
      <c r="DJ112" s="979"/>
      <c r="DK112" s="979"/>
      <c r="DL112" s="979" t="s">
        <v>410</v>
      </c>
      <c r="DM112" s="979"/>
      <c r="DN112" s="979"/>
      <c r="DO112" s="979"/>
      <c r="DP112" s="979"/>
      <c r="DQ112" s="979" t="s">
        <v>392</v>
      </c>
      <c r="DR112" s="979"/>
      <c r="DS112" s="979"/>
      <c r="DT112" s="979"/>
      <c r="DU112" s="979"/>
      <c r="DV112" s="980" t="s">
        <v>410</v>
      </c>
      <c r="DW112" s="980"/>
      <c r="DX112" s="980"/>
      <c r="DY112" s="980"/>
      <c r="DZ112" s="981"/>
    </row>
    <row r="113" spans="1:130" s="247" customFormat="1" ht="26.25" customHeight="1" x14ac:dyDescent="0.15">
      <c r="A113" s="1013"/>
      <c r="B113" s="1014"/>
      <c r="C113" s="1009" t="s">
        <v>449</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2315500</v>
      </c>
      <c r="AB113" s="993"/>
      <c r="AC113" s="993"/>
      <c r="AD113" s="993"/>
      <c r="AE113" s="994"/>
      <c r="AF113" s="995">
        <v>2236382</v>
      </c>
      <c r="AG113" s="993"/>
      <c r="AH113" s="993"/>
      <c r="AI113" s="993"/>
      <c r="AJ113" s="994"/>
      <c r="AK113" s="995">
        <v>2359044</v>
      </c>
      <c r="AL113" s="993"/>
      <c r="AM113" s="993"/>
      <c r="AN113" s="993"/>
      <c r="AO113" s="994"/>
      <c r="AP113" s="996">
        <v>10.3</v>
      </c>
      <c r="AQ113" s="997"/>
      <c r="AR113" s="997"/>
      <c r="AS113" s="997"/>
      <c r="AT113" s="998"/>
      <c r="AU113" s="959"/>
      <c r="AV113" s="960"/>
      <c r="AW113" s="960"/>
      <c r="AX113" s="960"/>
      <c r="AY113" s="960"/>
      <c r="AZ113" s="1008" t="s">
        <v>450</v>
      </c>
      <c r="BA113" s="1009"/>
      <c r="BB113" s="1009"/>
      <c r="BC113" s="1009"/>
      <c r="BD113" s="1009"/>
      <c r="BE113" s="1009"/>
      <c r="BF113" s="1009"/>
      <c r="BG113" s="1009"/>
      <c r="BH113" s="1009"/>
      <c r="BI113" s="1009"/>
      <c r="BJ113" s="1009"/>
      <c r="BK113" s="1009"/>
      <c r="BL113" s="1009"/>
      <c r="BM113" s="1009"/>
      <c r="BN113" s="1009"/>
      <c r="BO113" s="1009"/>
      <c r="BP113" s="1010"/>
      <c r="BQ113" s="978">
        <v>198636</v>
      </c>
      <c r="BR113" s="979"/>
      <c r="BS113" s="979"/>
      <c r="BT113" s="979"/>
      <c r="BU113" s="979"/>
      <c r="BV113" s="979">
        <v>350278</v>
      </c>
      <c r="BW113" s="979"/>
      <c r="BX113" s="979"/>
      <c r="BY113" s="979"/>
      <c r="BZ113" s="979"/>
      <c r="CA113" s="979">
        <v>1664715</v>
      </c>
      <c r="CB113" s="979"/>
      <c r="CC113" s="979"/>
      <c r="CD113" s="979"/>
      <c r="CE113" s="979"/>
      <c r="CF113" s="973">
        <v>7.2</v>
      </c>
      <c r="CG113" s="974"/>
      <c r="CH113" s="974"/>
      <c r="CI113" s="974"/>
      <c r="CJ113" s="974"/>
      <c r="CK113" s="1004"/>
      <c r="CL113" s="1005"/>
      <c r="CM113" s="975" t="s">
        <v>451</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440</v>
      </c>
      <c r="DH113" s="1018"/>
      <c r="DI113" s="1018"/>
      <c r="DJ113" s="1018"/>
      <c r="DK113" s="1019"/>
      <c r="DL113" s="1020" t="s">
        <v>440</v>
      </c>
      <c r="DM113" s="1018"/>
      <c r="DN113" s="1018"/>
      <c r="DO113" s="1018"/>
      <c r="DP113" s="1019"/>
      <c r="DQ113" s="1020" t="s">
        <v>410</v>
      </c>
      <c r="DR113" s="1018"/>
      <c r="DS113" s="1018"/>
      <c r="DT113" s="1018"/>
      <c r="DU113" s="1019"/>
      <c r="DV113" s="1021" t="s">
        <v>410</v>
      </c>
      <c r="DW113" s="1022"/>
      <c r="DX113" s="1022"/>
      <c r="DY113" s="1022"/>
      <c r="DZ113" s="1023"/>
    </row>
    <row r="114" spans="1:130" s="247" customFormat="1" ht="26.25" customHeight="1" x14ac:dyDescent="0.15">
      <c r="A114" s="1013"/>
      <c r="B114" s="1014"/>
      <c r="C114" s="1009" t="s">
        <v>452</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40538</v>
      </c>
      <c r="AB114" s="1018"/>
      <c r="AC114" s="1018"/>
      <c r="AD114" s="1018"/>
      <c r="AE114" s="1019"/>
      <c r="AF114" s="1020">
        <v>39028</v>
      </c>
      <c r="AG114" s="1018"/>
      <c r="AH114" s="1018"/>
      <c r="AI114" s="1018"/>
      <c r="AJ114" s="1019"/>
      <c r="AK114" s="1020">
        <v>43560</v>
      </c>
      <c r="AL114" s="1018"/>
      <c r="AM114" s="1018"/>
      <c r="AN114" s="1018"/>
      <c r="AO114" s="1019"/>
      <c r="AP114" s="1021">
        <v>0.2</v>
      </c>
      <c r="AQ114" s="1022"/>
      <c r="AR114" s="1022"/>
      <c r="AS114" s="1022"/>
      <c r="AT114" s="1023"/>
      <c r="AU114" s="959"/>
      <c r="AV114" s="960"/>
      <c r="AW114" s="960"/>
      <c r="AX114" s="960"/>
      <c r="AY114" s="960"/>
      <c r="AZ114" s="1008" t="s">
        <v>453</v>
      </c>
      <c r="BA114" s="1009"/>
      <c r="BB114" s="1009"/>
      <c r="BC114" s="1009"/>
      <c r="BD114" s="1009"/>
      <c r="BE114" s="1009"/>
      <c r="BF114" s="1009"/>
      <c r="BG114" s="1009"/>
      <c r="BH114" s="1009"/>
      <c r="BI114" s="1009"/>
      <c r="BJ114" s="1009"/>
      <c r="BK114" s="1009"/>
      <c r="BL114" s="1009"/>
      <c r="BM114" s="1009"/>
      <c r="BN114" s="1009"/>
      <c r="BO114" s="1009"/>
      <c r="BP114" s="1010"/>
      <c r="BQ114" s="978">
        <v>8879950</v>
      </c>
      <c r="BR114" s="979"/>
      <c r="BS114" s="979"/>
      <c r="BT114" s="979"/>
      <c r="BU114" s="979"/>
      <c r="BV114" s="979">
        <v>8174114</v>
      </c>
      <c r="BW114" s="979"/>
      <c r="BX114" s="979"/>
      <c r="BY114" s="979"/>
      <c r="BZ114" s="979"/>
      <c r="CA114" s="979">
        <v>7657196</v>
      </c>
      <c r="CB114" s="979"/>
      <c r="CC114" s="979"/>
      <c r="CD114" s="979"/>
      <c r="CE114" s="979"/>
      <c r="CF114" s="973">
        <v>33.299999999999997</v>
      </c>
      <c r="CG114" s="974"/>
      <c r="CH114" s="974"/>
      <c r="CI114" s="974"/>
      <c r="CJ114" s="974"/>
      <c r="CK114" s="1004"/>
      <c r="CL114" s="1005"/>
      <c r="CM114" s="975" t="s">
        <v>454</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440</v>
      </c>
      <c r="DH114" s="1018"/>
      <c r="DI114" s="1018"/>
      <c r="DJ114" s="1018"/>
      <c r="DK114" s="1019"/>
      <c r="DL114" s="1020" t="s">
        <v>410</v>
      </c>
      <c r="DM114" s="1018"/>
      <c r="DN114" s="1018"/>
      <c r="DO114" s="1018"/>
      <c r="DP114" s="1019"/>
      <c r="DQ114" s="1020" t="s">
        <v>440</v>
      </c>
      <c r="DR114" s="1018"/>
      <c r="DS114" s="1018"/>
      <c r="DT114" s="1018"/>
      <c r="DU114" s="1019"/>
      <c r="DV114" s="1021" t="s">
        <v>440</v>
      </c>
      <c r="DW114" s="1022"/>
      <c r="DX114" s="1022"/>
      <c r="DY114" s="1022"/>
      <c r="DZ114" s="1023"/>
    </row>
    <row r="115" spans="1:130" s="247" customFormat="1" ht="26.25" customHeight="1" x14ac:dyDescent="0.15">
      <c r="A115" s="1013"/>
      <c r="B115" s="1014"/>
      <c r="C115" s="1009" t="s">
        <v>455</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v>45176</v>
      </c>
      <c r="AB115" s="993"/>
      <c r="AC115" s="993"/>
      <c r="AD115" s="993"/>
      <c r="AE115" s="994"/>
      <c r="AF115" s="995">
        <v>42445</v>
      </c>
      <c r="AG115" s="993"/>
      <c r="AH115" s="993"/>
      <c r="AI115" s="993"/>
      <c r="AJ115" s="994"/>
      <c r="AK115" s="995">
        <v>17820</v>
      </c>
      <c r="AL115" s="993"/>
      <c r="AM115" s="993"/>
      <c r="AN115" s="993"/>
      <c r="AO115" s="994"/>
      <c r="AP115" s="996">
        <v>0.1</v>
      </c>
      <c r="AQ115" s="997"/>
      <c r="AR115" s="997"/>
      <c r="AS115" s="997"/>
      <c r="AT115" s="998"/>
      <c r="AU115" s="959"/>
      <c r="AV115" s="960"/>
      <c r="AW115" s="960"/>
      <c r="AX115" s="960"/>
      <c r="AY115" s="960"/>
      <c r="AZ115" s="1008" t="s">
        <v>456</v>
      </c>
      <c r="BA115" s="1009"/>
      <c r="BB115" s="1009"/>
      <c r="BC115" s="1009"/>
      <c r="BD115" s="1009"/>
      <c r="BE115" s="1009"/>
      <c r="BF115" s="1009"/>
      <c r="BG115" s="1009"/>
      <c r="BH115" s="1009"/>
      <c r="BI115" s="1009"/>
      <c r="BJ115" s="1009"/>
      <c r="BK115" s="1009"/>
      <c r="BL115" s="1009"/>
      <c r="BM115" s="1009"/>
      <c r="BN115" s="1009"/>
      <c r="BO115" s="1009"/>
      <c r="BP115" s="1010"/>
      <c r="BQ115" s="978" t="s">
        <v>440</v>
      </c>
      <c r="BR115" s="979"/>
      <c r="BS115" s="979"/>
      <c r="BT115" s="979"/>
      <c r="BU115" s="979"/>
      <c r="BV115" s="979" t="s">
        <v>440</v>
      </c>
      <c r="BW115" s="979"/>
      <c r="BX115" s="979"/>
      <c r="BY115" s="979"/>
      <c r="BZ115" s="979"/>
      <c r="CA115" s="979" t="s">
        <v>440</v>
      </c>
      <c r="CB115" s="979"/>
      <c r="CC115" s="979"/>
      <c r="CD115" s="979"/>
      <c r="CE115" s="979"/>
      <c r="CF115" s="973" t="s">
        <v>440</v>
      </c>
      <c r="CG115" s="974"/>
      <c r="CH115" s="974"/>
      <c r="CI115" s="974"/>
      <c r="CJ115" s="974"/>
      <c r="CK115" s="1004"/>
      <c r="CL115" s="1005"/>
      <c r="CM115" s="1008" t="s">
        <v>457</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t="s">
        <v>440</v>
      </c>
      <c r="DH115" s="1018"/>
      <c r="DI115" s="1018"/>
      <c r="DJ115" s="1018"/>
      <c r="DK115" s="1019"/>
      <c r="DL115" s="1020" t="s">
        <v>440</v>
      </c>
      <c r="DM115" s="1018"/>
      <c r="DN115" s="1018"/>
      <c r="DO115" s="1018"/>
      <c r="DP115" s="1019"/>
      <c r="DQ115" s="1020" t="s">
        <v>410</v>
      </c>
      <c r="DR115" s="1018"/>
      <c r="DS115" s="1018"/>
      <c r="DT115" s="1018"/>
      <c r="DU115" s="1019"/>
      <c r="DV115" s="1021" t="s">
        <v>440</v>
      </c>
      <c r="DW115" s="1022"/>
      <c r="DX115" s="1022"/>
      <c r="DY115" s="1022"/>
      <c r="DZ115" s="1023"/>
    </row>
    <row r="116" spans="1:130" s="247" customFormat="1" ht="26.25" customHeight="1" x14ac:dyDescent="0.15">
      <c r="A116" s="1015"/>
      <c r="B116" s="1016"/>
      <c r="C116" s="1024" t="s">
        <v>458</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t="s">
        <v>392</v>
      </c>
      <c r="AB116" s="1018"/>
      <c r="AC116" s="1018"/>
      <c r="AD116" s="1018"/>
      <c r="AE116" s="1019"/>
      <c r="AF116" s="1020" t="s">
        <v>440</v>
      </c>
      <c r="AG116" s="1018"/>
      <c r="AH116" s="1018"/>
      <c r="AI116" s="1018"/>
      <c r="AJ116" s="1019"/>
      <c r="AK116" s="1020">
        <v>34</v>
      </c>
      <c r="AL116" s="1018"/>
      <c r="AM116" s="1018"/>
      <c r="AN116" s="1018"/>
      <c r="AO116" s="1019"/>
      <c r="AP116" s="1021">
        <v>0</v>
      </c>
      <c r="AQ116" s="1022"/>
      <c r="AR116" s="1022"/>
      <c r="AS116" s="1022"/>
      <c r="AT116" s="1023"/>
      <c r="AU116" s="959"/>
      <c r="AV116" s="960"/>
      <c r="AW116" s="960"/>
      <c r="AX116" s="960"/>
      <c r="AY116" s="960"/>
      <c r="AZ116" s="1026" t="s">
        <v>459</v>
      </c>
      <c r="BA116" s="1027"/>
      <c r="BB116" s="1027"/>
      <c r="BC116" s="1027"/>
      <c r="BD116" s="1027"/>
      <c r="BE116" s="1027"/>
      <c r="BF116" s="1027"/>
      <c r="BG116" s="1027"/>
      <c r="BH116" s="1027"/>
      <c r="BI116" s="1027"/>
      <c r="BJ116" s="1027"/>
      <c r="BK116" s="1027"/>
      <c r="BL116" s="1027"/>
      <c r="BM116" s="1027"/>
      <c r="BN116" s="1027"/>
      <c r="BO116" s="1027"/>
      <c r="BP116" s="1028"/>
      <c r="BQ116" s="978" t="s">
        <v>440</v>
      </c>
      <c r="BR116" s="979"/>
      <c r="BS116" s="979"/>
      <c r="BT116" s="979"/>
      <c r="BU116" s="979"/>
      <c r="BV116" s="979" t="s">
        <v>440</v>
      </c>
      <c r="BW116" s="979"/>
      <c r="BX116" s="979"/>
      <c r="BY116" s="979"/>
      <c r="BZ116" s="979"/>
      <c r="CA116" s="979" t="s">
        <v>440</v>
      </c>
      <c r="CB116" s="979"/>
      <c r="CC116" s="979"/>
      <c r="CD116" s="979"/>
      <c r="CE116" s="979"/>
      <c r="CF116" s="973" t="s">
        <v>440</v>
      </c>
      <c r="CG116" s="974"/>
      <c r="CH116" s="974"/>
      <c r="CI116" s="974"/>
      <c r="CJ116" s="974"/>
      <c r="CK116" s="1004"/>
      <c r="CL116" s="1005"/>
      <c r="CM116" s="975" t="s">
        <v>460</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v>70709</v>
      </c>
      <c r="DH116" s="1018"/>
      <c r="DI116" s="1018"/>
      <c r="DJ116" s="1018"/>
      <c r="DK116" s="1019"/>
      <c r="DL116" s="1020">
        <v>43393</v>
      </c>
      <c r="DM116" s="1018"/>
      <c r="DN116" s="1018"/>
      <c r="DO116" s="1018"/>
      <c r="DP116" s="1019"/>
      <c r="DQ116" s="1020">
        <v>26290</v>
      </c>
      <c r="DR116" s="1018"/>
      <c r="DS116" s="1018"/>
      <c r="DT116" s="1018"/>
      <c r="DU116" s="1019"/>
      <c r="DV116" s="1021">
        <v>0.1</v>
      </c>
      <c r="DW116" s="1022"/>
      <c r="DX116" s="1022"/>
      <c r="DY116" s="1022"/>
      <c r="DZ116" s="1023"/>
    </row>
    <row r="117" spans="1:130" s="247" customFormat="1" ht="26.25" customHeight="1" x14ac:dyDescent="0.15">
      <c r="A117" s="963" t="s">
        <v>186</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461</v>
      </c>
      <c r="Z117" s="945"/>
      <c r="AA117" s="1035">
        <v>9997657</v>
      </c>
      <c r="AB117" s="1036"/>
      <c r="AC117" s="1036"/>
      <c r="AD117" s="1036"/>
      <c r="AE117" s="1037"/>
      <c r="AF117" s="1038">
        <v>9851267</v>
      </c>
      <c r="AG117" s="1036"/>
      <c r="AH117" s="1036"/>
      <c r="AI117" s="1036"/>
      <c r="AJ117" s="1037"/>
      <c r="AK117" s="1038">
        <v>9701777</v>
      </c>
      <c r="AL117" s="1036"/>
      <c r="AM117" s="1036"/>
      <c r="AN117" s="1036"/>
      <c r="AO117" s="1037"/>
      <c r="AP117" s="1039"/>
      <c r="AQ117" s="1040"/>
      <c r="AR117" s="1040"/>
      <c r="AS117" s="1040"/>
      <c r="AT117" s="1041"/>
      <c r="AU117" s="959"/>
      <c r="AV117" s="960"/>
      <c r="AW117" s="960"/>
      <c r="AX117" s="960"/>
      <c r="AY117" s="960"/>
      <c r="AZ117" s="1026" t="s">
        <v>462</v>
      </c>
      <c r="BA117" s="1027"/>
      <c r="BB117" s="1027"/>
      <c r="BC117" s="1027"/>
      <c r="BD117" s="1027"/>
      <c r="BE117" s="1027"/>
      <c r="BF117" s="1027"/>
      <c r="BG117" s="1027"/>
      <c r="BH117" s="1027"/>
      <c r="BI117" s="1027"/>
      <c r="BJ117" s="1027"/>
      <c r="BK117" s="1027"/>
      <c r="BL117" s="1027"/>
      <c r="BM117" s="1027"/>
      <c r="BN117" s="1027"/>
      <c r="BO117" s="1027"/>
      <c r="BP117" s="1028"/>
      <c r="BQ117" s="978" t="s">
        <v>440</v>
      </c>
      <c r="BR117" s="979"/>
      <c r="BS117" s="979"/>
      <c r="BT117" s="979"/>
      <c r="BU117" s="979"/>
      <c r="BV117" s="979" t="s">
        <v>440</v>
      </c>
      <c r="BW117" s="979"/>
      <c r="BX117" s="979"/>
      <c r="BY117" s="979"/>
      <c r="BZ117" s="979"/>
      <c r="CA117" s="979" t="s">
        <v>392</v>
      </c>
      <c r="CB117" s="979"/>
      <c r="CC117" s="979"/>
      <c r="CD117" s="979"/>
      <c r="CE117" s="979"/>
      <c r="CF117" s="973" t="s">
        <v>392</v>
      </c>
      <c r="CG117" s="974"/>
      <c r="CH117" s="974"/>
      <c r="CI117" s="974"/>
      <c r="CJ117" s="974"/>
      <c r="CK117" s="1004"/>
      <c r="CL117" s="1005"/>
      <c r="CM117" s="975" t="s">
        <v>463</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392</v>
      </c>
      <c r="DH117" s="1018"/>
      <c r="DI117" s="1018"/>
      <c r="DJ117" s="1018"/>
      <c r="DK117" s="1019"/>
      <c r="DL117" s="1020" t="s">
        <v>440</v>
      </c>
      <c r="DM117" s="1018"/>
      <c r="DN117" s="1018"/>
      <c r="DO117" s="1018"/>
      <c r="DP117" s="1019"/>
      <c r="DQ117" s="1020" t="s">
        <v>440</v>
      </c>
      <c r="DR117" s="1018"/>
      <c r="DS117" s="1018"/>
      <c r="DT117" s="1018"/>
      <c r="DU117" s="1019"/>
      <c r="DV117" s="1021" t="s">
        <v>440</v>
      </c>
      <c r="DW117" s="1022"/>
      <c r="DX117" s="1022"/>
      <c r="DY117" s="1022"/>
      <c r="DZ117" s="1023"/>
    </row>
    <row r="118" spans="1:130" s="247" customFormat="1" ht="26.25" customHeight="1" x14ac:dyDescent="0.15">
      <c r="A118" s="963" t="s">
        <v>435</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433</v>
      </c>
      <c r="AB118" s="944"/>
      <c r="AC118" s="944"/>
      <c r="AD118" s="944"/>
      <c r="AE118" s="945"/>
      <c r="AF118" s="943" t="s">
        <v>307</v>
      </c>
      <c r="AG118" s="944"/>
      <c r="AH118" s="944"/>
      <c r="AI118" s="944"/>
      <c r="AJ118" s="945"/>
      <c r="AK118" s="943" t="s">
        <v>306</v>
      </c>
      <c r="AL118" s="944"/>
      <c r="AM118" s="944"/>
      <c r="AN118" s="944"/>
      <c r="AO118" s="945"/>
      <c r="AP118" s="1030" t="s">
        <v>434</v>
      </c>
      <c r="AQ118" s="1031"/>
      <c r="AR118" s="1031"/>
      <c r="AS118" s="1031"/>
      <c r="AT118" s="1032"/>
      <c r="AU118" s="959"/>
      <c r="AV118" s="960"/>
      <c r="AW118" s="960"/>
      <c r="AX118" s="960"/>
      <c r="AY118" s="960"/>
      <c r="AZ118" s="1033" t="s">
        <v>464</v>
      </c>
      <c r="BA118" s="1024"/>
      <c r="BB118" s="1024"/>
      <c r="BC118" s="1024"/>
      <c r="BD118" s="1024"/>
      <c r="BE118" s="1024"/>
      <c r="BF118" s="1024"/>
      <c r="BG118" s="1024"/>
      <c r="BH118" s="1024"/>
      <c r="BI118" s="1024"/>
      <c r="BJ118" s="1024"/>
      <c r="BK118" s="1024"/>
      <c r="BL118" s="1024"/>
      <c r="BM118" s="1024"/>
      <c r="BN118" s="1024"/>
      <c r="BO118" s="1024"/>
      <c r="BP118" s="1025"/>
      <c r="BQ118" s="1056" t="s">
        <v>410</v>
      </c>
      <c r="BR118" s="1057"/>
      <c r="BS118" s="1057"/>
      <c r="BT118" s="1057"/>
      <c r="BU118" s="1057"/>
      <c r="BV118" s="1057" t="s">
        <v>410</v>
      </c>
      <c r="BW118" s="1057"/>
      <c r="BX118" s="1057"/>
      <c r="BY118" s="1057"/>
      <c r="BZ118" s="1057"/>
      <c r="CA118" s="1057" t="s">
        <v>410</v>
      </c>
      <c r="CB118" s="1057"/>
      <c r="CC118" s="1057"/>
      <c r="CD118" s="1057"/>
      <c r="CE118" s="1057"/>
      <c r="CF118" s="973" t="s">
        <v>410</v>
      </c>
      <c r="CG118" s="974"/>
      <c r="CH118" s="974"/>
      <c r="CI118" s="974"/>
      <c r="CJ118" s="974"/>
      <c r="CK118" s="1004"/>
      <c r="CL118" s="1005"/>
      <c r="CM118" s="975" t="s">
        <v>465</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410</v>
      </c>
      <c r="DH118" s="1018"/>
      <c r="DI118" s="1018"/>
      <c r="DJ118" s="1018"/>
      <c r="DK118" s="1019"/>
      <c r="DL118" s="1020" t="s">
        <v>440</v>
      </c>
      <c r="DM118" s="1018"/>
      <c r="DN118" s="1018"/>
      <c r="DO118" s="1018"/>
      <c r="DP118" s="1019"/>
      <c r="DQ118" s="1020" t="s">
        <v>410</v>
      </c>
      <c r="DR118" s="1018"/>
      <c r="DS118" s="1018"/>
      <c r="DT118" s="1018"/>
      <c r="DU118" s="1019"/>
      <c r="DV118" s="1021" t="s">
        <v>410</v>
      </c>
      <c r="DW118" s="1022"/>
      <c r="DX118" s="1022"/>
      <c r="DY118" s="1022"/>
      <c r="DZ118" s="1023"/>
    </row>
    <row r="119" spans="1:130" s="247" customFormat="1" ht="26.25" customHeight="1" x14ac:dyDescent="0.15">
      <c r="A119" s="1117" t="s">
        <v>438</v>
      </c>
      <c r="B119" s="1003"/>
      <c r="C119" s="982" t="s">
        <v>439</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t="s">
        <v>440</v>
      </c>
      <c r="AB119" s="951"/>
      <c r="AC119" s="951"/>
      <c r="AD119" s="951"/>
      <c r="AE119" s="952"/>
      <c r="AF119" s="953" t="s">
        <v>440</v>
      </c>
      <c r="AG119" s="951"/>
      <c r="AH119" s="951"/>
      <c r="AI119" s="951"/>
      <c r="AJ119" s="952"/>
      <c r="AK119" s="953" t="s">
        <v>440</v>
      </c>
      <c r="AL119" s="951"/>
      <c r="AM119" s="951"/>
      <c r="AN119" s="951"/>
      <c r="AO119" s="952"/>
      <c r="AP119" s="954" t="s">
        <v>410</v>
      </c>
      <c r="AQ119" s="955"/>
      <c r="AR119" s="955"/>
      <c r="AS119" s="955"/>
      <c r="AT119" s="956"/>
      <c r="AU119" s="961"/>
      <c r="AV119" s="962"/>
      <c r="AW119" s="962"/>
      <c r="AX119" s="962"/>
      <c r="AY119" s="962"/>
      <c r="AZ119" s="278" t="s">
        <v>186</v>
      </c>
      <c r="BA119" s="278"/>
      <c r="BB119" s="278"/>
      <c r="BC119" s="278"/>
      <c r="BD119" s="278"/>
      <c r="BE119" s="278"/>
      <c r="BF119" s="278"/>
      <c r="BG119" s="278"/>
      <c r="BH119" s="278"/>
      <c r="BI119" s="278"/>
      <c r="BJ119" s="278"/>
      <c r="BK119" s="278"/>
      <c r="BL119" s="278"/>
      <c r="BM119" s="278"/>
      <c r="BN119" s="278"/>
      <c r="BO119" s="1034" t="s">
        <v>466</v>
      </c>
      <c r="BP119" s="1065"/>
      <c r="BQ119" s="1056">
        <v>98673413</v>
      </c>
      <c r="BR119" s="1057"/>
      <c r="BS119" s="1057"/>
      <c r="BT119" s="1057"/>
      <c r="BU119" s="1057"/>
      <c r="BV119" s="1057">
        <v>94947182</v>
      </c>
      <c r="BW119" s="1057"/>
      <c r="BX119" s="1057"/>
      <c r="BY119" s="1057"/>
      <c r="BZ119" s="1057"/>
      <c r="CA119" s="1057">
        <v>92886371</v>
      </c>
      <c r="CB119" s="1057"/>
      <c r="CC119" s="1057"/>
      <c r="CD119" s="1057"/>
      <c r="CE119" s="1057"/>
      <c r="CF119" s="1058"/>
      <c r="CG119" s="1059"/>
      <c r="CH119" s="1059"/>
      <c r="CI119" s="1059"/>
      <c r="CJ119" s="1060"/>
      <c r="CK119" s="1006"/>
      <c r="CL119" s="1007"/>
      <c r="CM119" s="1061" t="s">
        <v>467</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t="s">
        <v>410</v>
      </c>
      <c r="DH119" s="1043"/>
      <c r="DI119" s="1043"/>
      <c r="DJ119" s="1043"/>
      <c r="DK119" s="1044"/>
      <c r="DL119" s="1042" t="s">
        <v>410</v>
      </c>
      <c r="DM119" s="1043"/>
      <c r="DN119" s="1043"/>
      <c r="DO119" s="1043"/>
      <c r="DP119" s="1044"/>
      <c r="DQ119" s="1042" t="s">
        <v>410</v>
      </c>
      <c r="DR119" s="1043"/>
      <c r="DS119" s="1043"/>
      <c r="DT119" s="1043"/>
      <c r="DU119" s="1044"/>
      <c r="DV119" s="1045" t="s">
        <v>410</v>
      </c>
      <c r="DW119" s="1046"/>
      <c r="DX119" s="1046"/>
      <c r="DY119" s="1046"/>
      <c r="DZ119" s="1047"/>
    </row>
    <row r="120" spans="1:130" s="247" customFormat="1" ht="26.25" customHeight="1" x14ac:dyDescent="0.15">
      <c r="A120" s="1118"/>
      <c r="B120" s="1005"/>
      <c r="C120" s="975" t="s">
        <v>444</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410</v>
      </c>
      <c r="AB120" s="1018"/>
      <c r="AC120" s="1018"/>
      <c r="AD120" s="1018"/>
      <c r="AE120" s="1019"/>
      <c r="AF120" s="1020" t="s">
        <v>410</v>
      </c>
      <c r="AG120" s="1018"/>
      <c r="AH120" s="1018"/>
      <c r="AI120" s="1018"/>
      <c r="AJ120" s="1019"/>
      <c r="AK120" s="1020" t="s">
        <v>410</v>
      </c>
      <c r="AL120" s="1018"/>
      <c r="AM120" s="1018"/>
      <c r="AN120" s="1018"/>
      <c r="AO120" s="1019"/>
      <c r="AP120" s="1021" t="s">
        <v>410</v>
      </c>
      <c r="AQ120" s="1022"/>
      <c r="AR120" s="1022"/>
      <c r="AS120" s="1022"/>
      <c r="AT120" s="1023"/>
      <c r="AU120" s="1048" t="s">
        <v>468</v>
      </c>
      <c r="AV120" s="1049"/>
      <c r="AW120" s="1049"/>
      <c r="AX120" s="1049"/>
      <c r="AY120" s="1050"/>
      <c r="AZ120" s="999" t="s">
        <v>469</v>
      </c>
      <c r="BA120" s="948"/>
      <c r="BB120" s="948"/>
      <c r="BC120" s="948"/>
      <c r="BD120" s="948"/>
      <c r="BE120" s="948"/>
      <c r="BF120" s="948"/>
      <c r="BG120" s="948"/>
      <c r="BH120" s="948"/>
      <c r="BI120" s="948"/>
      <c r="BJ120" s="948"/>
      <c r="BK120" s="948"/>
      <c r="BL120" s="948"/>
      <c r="BM120" s="948"/>
      <c r="BN120" s="948"/>
      <c r="BO120" s="948"/>
      <c r="BP120" s="949"/>
      <c r="BQ120" s="985">
        <v>10585648</v>
      </c>
      <c r="BR120" s="986"/>
      <c r="BS120" s="986"/>
      <c r="BT120" s="986"/>
      <c r="BU120" s="986"/>
      <c r="BV120" s="986">
        <v>10300925</v>
      </c>
      <c r="BW120" s="986"/>
      <c r="BX120" s="986"/>
      <c r="BY120" s="986"/>
      <c r="BZ120" s="986"/>
      <c r="CA120" s="986">
        <v>9585147</v>
      </c>
      <c r="CB120" s="986"/>
      <c r="CC120" s="986"/>
      <c r="CD120" s="986"/>
      <c r="CE120" s="986"/>
      <c r="CF120" s="1000">
        <v>41.7</v>
      </c>
      <c r="CG120" s="1001"/>
      <c r="CH120" s="1001"/>
      <c r="CI120" s="1001"/>
      <c r="CJ120" s="1001"/>
      <c r="CK120" s="1066" t="s">
        <v>470</v>
      </c>
      <c r="CL120" s="1067"/>
      <c r="CM120" s="1067"/>
      <c r="CN120" s="1067"/>
      <c r="CO120" s="1068"/>
      <c r="CP120" s="1074" t="s">
        <v>408</v>
      </c>
      <c r="CQ120" s="1075"/>
      <c r="CR120" s="1075"/>
      <c r="CS120" s="1075"/>
      <c r="CT120" s="1075"/>
      <c r="CU120" s="1075"/>
      <c r="CV120" s="1075"/>
      <c r="CW120" s="1075"/>
      <c r="CX120" s="1075"/>
      <c r="CY120" s="1075"/>
      <c r="CZ120" s="1075"/>
      <c r="DA120" s="1075"/>
      <c r="DB120" s="1075"/>
      <c r="DC120" s="1075"/>
      <c r="DD120" s="1075"/>
      <c r="DE120" s="1075"/>
      <c r="DF120" s="1076"/>
      <c r="DG120" s="985">
        <v>25323832</v>
      </c>
      <c r="DH120" s="986"/>
      <c r="DI120" s="986"/>
      <c r="DJ120" s="986"/>
      <c r="DK120" s="986"/>
      <c r="DL120" s="986">
        <v>24074908</v>
      </c>
      <c r="DM120" s="986"/>
      <c r="DN120" s="986"/>
      <c r="DO120" s="986"/>
      <c r="DP120" s="986"/>
      <c r="DQ120" s="986">
        <v>22107201</v>
      </c>
      <c r="DR120" s="986"/>
      <c r="DS120" s="986"/>
      <c r="DT120" s="986"/>
      <c r="DU120" s="986"/>
      <c r="DV120" s="987">
        <v>96.3</v>
      </c>
      <c r="DW120" s="987"/>
      <c r="DX120" s="987"/>
      <c r="DY120" s="987"/>
      <c r="DZ120" s="988"/>
    </row>
    <row r="121" spans="1:130" s="247" customFormat="1" ht="26.25" customHeight="1" x14ac:dyDescent="0.15">
      <c r="A121" s="1118"/>
      <c r="B121" s="1005"/>
      <c r="C121" s="1026" t="s">
        <v>471</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v>14136</v>
      </c>
      <c r="AB121" s="1018"/>
      <c r="AC121" s="1018"/>
      <c r="AD121" s="1018"/>
      <c r="AE121" s="1019"/>
      <c r="AF121" s="1020">
        <v>14136</v>
      </c>
      <c r="AG121" s="1018"/>
      <c r="AH121" s="1018"/>
      <c r="AI121" s="1018"/>
      <c r="AJ121" s="1019"/>
      <c r="AK121" s="1020" t="s">
        <v>410</v>
      </c>
      <c r="AL121" s="1018"/>
      <c r="AM121" s="1018"/>
      <c r="AN121" s="1018"/>
      <c r="AO121" s="1019"/>
      <c r="AP121" s="1021" t="s">
        <v>410</v>
      </c>
      <c r="AQ121" s="1022"/>
      <c r="AR121" s="1022"/>
      <c r="AS121" s="1022"/>
      <c r="AT121" s="1023"/>
      <c r="AU121" s="1051"/>
      <c r="AV121" s="1052"/>
      <c r="AW121" s="1052"/>
      <c r="AX121" s="1052"/>
      <c r="AY121" s="1053"/>
      <c r="AZ121" s="1008" t="s">
        <v>472</v>
      </c>
      <c r="BA121" s="1009"/>
      <c r="BB121" s="1009"/>
      <c r="BC121" s="1009"/>
      <c r="BD121" s="1009"/>
      <c r="BE121" s="1009"/>
      <c r="BF121" s="1009"/>
      <c r="BG121" s="1009"/>
      <c r="BH121" s="1009"/>
      <c r="BI121" s="1009"/>
      <c r="BJ121" s="1009"/>
      <c r="BK121" s="1009"/>
      <c r="BL121" s="1009"/>
      <c r="BM121" s="1009"/>
      <c r="BN121" s="1009"/>
      <c r="BO121" s="1009"/>
      <c r="BP121" s="1010"/>
      <c r="BQ121" s="978">
        <v>13973310</v>
      </c>
      <c r="BR121" s="979"/>
      <c r="BS121" s="979"/>
      <c r="BT121" s="979"/>
      <c r="BU121" s="979"/>
      <c r="BV121" s="979">
        <v>13507345</v>
      </c>
      <c r="BW121" s="979"/>
      <c r="BX121" s="979"/>
      <c r="BY121" s="979"/>
      <c r="BZ121" s="979"/>
      <c r="CA121" s="979">
        <v>12945116</v>
      </c>
      <c r="CB121" s="979"/>
      <c r="CC121" s="979"/>
      <c r="CD121" s="979"/>
      <c r="CE121" s="979"/>
      <c r="CF121" s="973">
        <v>56.4</v>
      </c>
      <c r="CG121" s="974"/>
      <c r="CH121" s="974"/>
      <c r="CI121" s="974"/>
      <c r="CJ121" s="974"/>
      <c r="CK121" s="1069"/>
      <c r="CL121" s="1070"/>
      <c r="CM121" s="1070"/>
      <c r="CN121" s="1070"/>
      <c r="CO121" s="1071"/>
      <c r="CP121" s="1079" t="s">
        <v>406</v>
      </c>
      <c r="CQ121" s="1080"/>
      <c r="CR121" s="1080"/>
      <c r="CS121" s="1080"/>
      <c r="CT121" s="1080"/>
      <c r="CU121" s="1080"/>
      <c r="CV121" s="1080"/>
      <c r="CW121" s="1080"/>
      <c r="CX121" s="1080"/>
      <c r="CY121" s="1080"/>
      <c r="CZ121" s="1080"/>
      <c r="DA121" s="1080"/>
      <c r="DB121" s="1080"/>
      <c r="DC121" s="1080"/>
      <c r="DD121" s="1080"/>
      <c r="DE121" s="1080"/>
      <c r="DF121" s="1081"/>
      <c r="DG121" s="978">
        <v>765522</v>
      </c>
      <c r="DH121" s="979"/>
      <c r="DI121" s="979"/>
      <c r="DJ121" s="979"/>
      <c r="DK121" s="979"/>
      <c r="DL121" s="979">
        <v>755400</v>
      </c>
      <c r="DM121" s="979"/>
      <c r="DN121" s="979"/>
      <c r="DO121" s="979"/>
      <c r="DP121" s="979"/>
      <c r="DQ121" s="979">
        <v>754601</v>
      </c>
      <c r="DR121" s="979"/>
      <c r="DS121" s="979"/>
      <c r="DT121" s="979"/>
      <c r="DU121" s="979"/>
      <c r="DV121" s="980">
        <v>3.3</v>
      </c>
      <c r="DW121" s="980"/>
      <c r="DX121" s="980"/>
      <c r="DY121" s="980"/>
      <c r="DZ121" s="981"/>
    </row>
    <row r="122" spans="1:130" s="247" customFormat="1" ht="26.25" customHeight="1" x14ac:dyDescent="0.15">
      <c r="A122" s="1118"/>
      <c r="B122" s="1005"/>
      <c r="C122" s="975" t="s">
        <v>454</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410</v>
      </c>
      <c r="AB122" s="1018"/>
      <c r="AC122" s="1018"/>
      <c r="AD122" s="1018"/>
      <c r="AE122" s="1019"/>
      <c r="AF122" s="1020" t="s">
        <v>410</v>
      </c>
      <c r="AG122" s="1018"/>
      <c r="AH122" s="1018"/>
      <c r="AI122" s="1018"/>
      <c r="AJ122" s="1019"/>
      <c r="AK122" s="1020" t="s">
        <v>410</v>
      </c>
      <c r="AL122" s="1018"/>
      <c r="AM122" s="1018"/>
      <c r="AN122" s="1018"/>
      <c r="AO122" s="1019"/>
      <c r="AP122" s="1021" t="s">
        <v>410</v>
      </c>
      <c r="AQ122" s="1022"/>
      <c r="AR122" s="1022"/>
      <c r="AS122" s="1022"/>
      <c r="AT122" s="1023"/>
      <c r="AU122" s="1051"/>
      <c r="AV122" s="1052"/>
      <c r="AW122" s="1052"/>
      <c r="AX122" s="1052"/>
      <c r="AY122" s="1053"/>
      <c r="AZ122" s="1033" t="s">
        <v>473</v>
      </c>
      <c r="BA122" s="1024"/>
      <c r="BB122" s="1024"/>
      <c r="BC122" s="1024"/>
      <c r="BD122" s="1024"/>
      <c r="BE122" s="1024"/>
      <c r="BF122" s="1024"/>
      <c r="BG122" s="1024"/>
      <c r="BH122" s="1024"/>
      <c r="BI122" s="1024"/>
      <c r="BJ122" s="1024"/>
      <c r="BK122" s="1024"/>
      <c r="BL122" s="1024"/>
      <c r="BM122" s="1024"/>
      <c r="BN122" s="1024"/>
      <c r="BO122" s="1024"/>
      <c r="BP122" s="1025"/>
      <c r="BQ122" s="1056">
        <v>64058159</v>
      </c>
      <c r="BR122" s="1057"/>
      <c r="BS122" s="1057"/>
      <c r="BT122" s="1057"/>
      <c r="BU122" s="1057"/>
      <c r="BV122" s="1057">
        <v>63162453</v>
      </c>
      <c r="BW122" s="1057"/>
      <c r="BX122" s="1057"/>
      <c r="BY122" s="1057"/>
      <c r="BZ122" s="1057"/>
      <c r="CA122" s="1057">
        <v>61626008</v>
      </c>
      <c r="CB122" s="1057"/>
      <c r="CC122" s="1057"/>
      <c r="CD122" s="1057"/>
      <c r="CE122" s="1057"/>
      <c r="CF122" s="1077">
        <v>268.39999999999998</v>
      </c>
      <c r="CG122" s="1078"/>
      <c r="CH122" s="1078"/>
      <c r="CI122" s="1078"/>
      <c r="CJ122" s="1078"/>
      <c r="CK122" s="1069"/>
      <c r="CL122" s="1070"/>
      <c r="CM122" s="1070"/>
      <c r="CN122" s="1070"/>
      <c r="CO122" s="1071"/>
      <c r="CP122" s="1079" t="s">
        <v>409</v>
      </c>
      <c r="CQ122" s="1080"/>
      <c r="CR122" s="1080"/>
      <c r="CS122" s="1080"/>
      <c r="CT122" s="1080"/>
      <c r="CU122" s="1080"/>
      <c r="CV122" s="1080"/>
      <c r="CW122" s="1080"/>
      <c r="CX122" s="1080"/>
      <c r="CY122" s="1080"/>
      <c r="CZ122" s="1080"/>
      <c r="DA122" s="1080"/>
      <c r="DB122" s="1080"/>
      <c r="DC122" s="1080"/>
      <c r="DD122" s="1080"/>
      <c r="DE122" s="1080"/>
      <c r="DF122" s="1081"/>
      <c r="DG122" s="978">
        <v>148100</v>
      </c>
      <c r="DH122" s="979"/>
      <c r="DI122" s="979"/>
      <c r="DJ122" s="979"/>
      <c r="DK122" s="979"/>
      <c r="DL122" s="979">
        <v>119244</v>
      </c>
      <c r="DM122" s="979"/>
      <c r="DN122" s="979"/>
      <c r="DO122" s="979"/>
      <c r="DP122" s="979"/>
      <c r="DQ122" s="979">
        <v>115864</v>
      </c>
      <c r="DR122" s="979"/>
      <c r="DS122" s="979"/>
      <c r="DT122" s="979"/>
      <c r="DU122" s="979"/>
      <c r="DV122" s="980">
        <v>0.5</v>
      </c>
      <c r="DW122" s="980"/>
      <c r="DX122" s="980"/>
      <c r="DY122" s="980"/>
      <c r="DZ122" s="981"/>
    </row>
    <row r="123" spans="1:130" s="247" customFormat="1" ht="26.25" customHeight="1" x14ac:dyDescent="0.15">
      <c r="A123" s="1118"/>
      <c r="B123" s="1005"/>
      <c r="C123" s="975" t="s">
        <v>460</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v>29746</v>
      </c>
      <c r="AB123" s="1018"/>
      <c r="AC123" s="1018"/>
      <c r="AD123" s="1018"/>
      <c r="AE123" s="1019"/>
      <c r="AF123" s="1020">
        <v>27316</v>
      </c>
      <c r="AG123" s="1018"/>
      <c r="AH123" s="1018"/>
      <c r="AI123" s="1018"/>
      <c r="AJ123" s="1019"/>
      <c r="AK123" s="1020">
        <v>17103</v>
      </c>
      <c r="AL123" s="1018"/>
      <c r="AM123" s="1018"/>
      <c r="AN123" s="1018"/>
      <c r="AO123" s="1019"/>
      <c r="AP123" s="1021">
        <v>0.1</v>
      </c>
      <c r="AQ123" s="1022"/>
      <c r="AR123" s="1022"/>
      <c r="AS123" s="1022"/>
      <c r="AT123" s="1023"/>
      <c r="AU123" s="1054"/>
      <c r="AV123" s="1055"/>
      <c r="AW123" s="1055"/>
      <c r="AX123" s="1055"/>
      <c r="AY123" s="1055"/>
      <c r="AZ123" s="278" t="s">
        <v>186</v>
      </c>
      <c r="BA123" s="278"/>
      <c r="BB123" s="278"/>
      <c r="BC123" s="278"/>
      <c r="BD123" s="278"/>
      <c r="BE123" s="278"/>
      <c r="BF123" s="278"/>
      <c r="BG123" s="278"/>
      <c r="BH123" s="278"/>
      <c r="BI123" s="278"/>
      <c r="BJ123" s="278"/>
      <c r="BK123" s="278"/>
      <c r="BL123" s="278"/>
      <c r="BM123" s="278"/>
      <c r="BN123" s="278"/>
      <c r="BO123" s="1034" t="s">
        <v>474</v>
      </c>
      <c r="BP123" s="1065"/>
      <c r="BQ123" s="1124">
        <v>88617117</v>
      </c>
      <c r="BR123" s="1125"/>
      <c r="BS123" s="1125"/>
      <c r="BT123" s="1125"/>
      <c r="BU123" s="1125"/>
      <c r="BV123" s="1125">
        <v>86970723</v>
      </c>
      <c r="BW123" s="1125"/>
      <c r="BX123" s="1125"/>
      <c r="BY123" s="1125"/>
      <c r="BZ123" s="1125"/>
      <c r="CA123" s="1125">
        <v>84156271</v>
      </c>
      <c r="CB123" s="1125"/>
      <c r="CC123" s="1125"/>
      <c r="CD123" s="1125"/>
      <c r="CE123" s="1125"/>
      <c r="CF123" s="1058"/>
      <c r="CG123" s="1059"/>
      <c r="CH123" s="1059"/>
      <c r="CI123" s="1059"/>
      <c r="CJ123" s="1060"/>
      <c r="CK123" s="1069"/>
      <c r="CL123" s="1070"/>
      <c r="CM123" s="1070"/>
      <c r="CN123" s="1070"/>
      <c r="CO123" s="1071"/>
      <c r="CP123" s="1079" t="s">
        <v>404</v>
      </c>
      <c r="CQ123" s="1080"/>
      <c r="CR123" s="1080"/>
      <c r="CS123" s="1080"/>
      <c r="CT123" s="1080"/>
      <c r="CU123" s="1080"/>
      <c r="CV123" s="1080"/>
      <c r="CW123" s="1080"/>
      <c r="CX123" s="1080"/>
      <c r="CY123" s="1080"/>
      <c r="CZ123" s="1080"/>
      <c r="DA123" s="1080"/>
      <c r="DB123" s="1080"/>
      <c r="DC123" s="1080"/>
      <c r="DD123" s="1080"/>
      <c r="DE123" s="1080"/>
      <c r="DF123" s="1081"/>
      <c r="DG123" s="1017" t="s">
        <v>475</v>
      </c>
      <c r="DH123" s="1018"/>
      <c r="DI123" s="1018"/>
      <c r="DJ123" s="1018"/>
      <c r="DK123" s="1019"/>
      <c r="DL123" s="1020" t="s">
        <v>475</v>
      </c>
      <c r="DM123" s="1018"/>
      <c r="DN123" s="1018"/>
      <c r="DO123" s="1018"/>
      <c r="DP123" s="1019"/>
      <c r="DQ123" s="1020" t="s">
        <v>410</v>
      </c>
      <c r="DR123" s="1018"/>
      <c r="DS123" s="1018"/>
      <c r="DT123" s="1018"/>
      <c r="DU123" s="1019"/>
      <c r="DV123" s="1021" t="s">
        <v>476</v>
      </c>
      <c r="DW123" s="1022"/>
      <c r="DX123" s="1022"/>
      <c r="DY123" s="1022"/>
      <c r="DZ123" s="1023"/>
    </row>
    <row r="124" spans="1:130" s="247" customFormat="1" ht="26.25" customHeight="1" thickBot="1" x14ac:dyDescent="0.2">
      <c r="A124" s="1118"/>
      <c r="B124" s="1005"/>
      <c r="C124" s="975" t="s">
        <v>463</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410</v>
      </c>
      <c r="AB124" s="1018"/>
      <c r="AC124" s="1018"/>
      <c r="AD124" s="1018"/>
      <c r="AE124" s="1019"/>
      <c r="AF124" s="1020" t="s">
        <v>410</v>
      </c>
      <c r="AG124" s="1018"/>
      <c r="AH124" s="1018"/>
      <c r="AI124" s="1018"/>
      <c r="AJ124" s="1019"/>
      <c r="AK124" s="1020" t="s">
        <v>476</v>
      </c>
      <c r="AL124" s="1018"/>
      <c r="AM124" s="1018"/>
      <c r="AN124" s="1018"/>
      <c r="AO124" s="1019"/>
      <c r="AP124" s="1021" t="s">
        <v>475</v>
      </c>
      <c r="AQ124" s="1022"/>
      <c r="AR124" s="1022"/>
      <c r="AS124" s="1022"/>
      <c r="AT124" s="1023"/>
      <c r="AU124" s="1120" t="s">
        <v>477</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42.4</v>
      </c>
      <c r="BR124" s="1087"/>
      <c r="BS124" s="1087"/>
      <c r="BT124" s="1087"/>
      <c r="BU124" s="1087"/>
      <c r="BV124" s="1087">
        <v>34.299999999999997</v>
      </c>
      <c r="BW124" s="1087"/>
      <c r="BX124" s="1087"/>
      <c r="BY124" s="1087"/>
      <c r="BZ124" s="1087"/>
      <c r="CA124" s="1087">
        <v>38</v>
      </c>
      <c r="CB124" s="1087"/>
      <c r="CC124" s="1087"/>
      <c r="CD124" s="1087"/>
      <c r="CE124" s="1087"/>
      <c r="CF124" s="1088"/>
      <c r="CG124" s="1089"/>
      <c r="CH124" s="1089"/>
      <c r="CI124" s="1089"/>
      <c r="CJ124" s="1090"/>
      <c r="CK124" s="1072"/>
      <c r="CL124" s="1072"/>
      <c r="CM124" s="1072"/>
      <c r="CN124" s="1072"/>
      <c r="CO124" s="1073"/>
      <c r="CP124" s="1079" t="s">
        <v>478</v>
      </c>
      <c r="CQ124" s="1080"/>
      <c r="CR124" s="1080"/>
      <c r="CS124" s="1080"/>
      <c r="CT124" s="1080"/>
      <c r="CU124" s="1080"/>
      <c r="CV124" s="1080"/>
      <c r="CW124" s="1080"/>
      <c r="CX124" s="1080"/>
      <c r="CY124" s="1080"/>
      <c r="CZ124" s="1080"/>
      <c r="DA124" s="1080"/>
      <c r="DB124" s="1080"/>
      <c r="DC124" s="1080"/>
      <c r="DD124" s="1080"/>
      <c r="DE124" s="1080"/>
      <c r="DF124" s="1081"/>
      <c r="DG124" s="1064">
        <v>153532</v>
      </c>
      <c r="DH124" s="1043"/>
      <c r="DI124" s="1043"/>
      <c r="DJ124" s="1043"/>
      <c r="DK124" s="1044"/>
      <c r="DL124" s="1042" t="s">
        <v>479</v>
      </c>
      <c r="DM124" s="1043"/>
      <c r="DN124" s="1043"/>
      <c r="DO124" s="1043"/>
      <c r="DP124" s="1044"/>
      <c r="DQ124" s="1042" t="s">
        <v>410</v>
      </c>
      <c r="DR124" s="1043"/>
      <c r="DS124" s="1043"/>
      <c r="DT124" s="1043"/>
      <c r="DU124" s="1044"/>
      <c r="DV124" s="1045" t="s">
        <v>410</v>
      </c>
      <c r="DW124" s="1046"/>
      <c r="DX124" s="1046"/>
      <c r="DY124" s="1046"/>
      <c r="DZ124" s="1047"/>
    </row>
    <row r="125" spans="1:130" s="247" customFormat="1" ht="26.25" customHeight="1" x14ac:dyDescent="0.15">
      <c r="A125" s="1118"/>
      <c r="B125" s="1005"/>
      <c r="C125" s="975" t="s">
        <v>465</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479</v>
      </c>
      <c r="AB125" s="1018"/>
      <c r="AC125" s="1018"/>
      <c r="AD125" s="1018"/>
      <c r="AE125" s="1019"/>
      <c r="AF125" s="1020" t="s">
        <v>410</v>
      </c>
      <c r="AG125" s="1018"/>
      <c r="AH125" s="1018"/>
      <c r="AI125" s="1018"/>
      <c r="AJ125" s="1019"/>
      <c r="AK125" s="1020" t="s">
        <v>475</v>
      </c>
      <c r="AL125" s="1018"/>
      <c r="AM125" s="1018"/>
      <c r="AN125" s="1018"/>
      <c r="AO125" s="1019"/>
      <c r="AP125" s="1021" t="s">
        <v>476</v>
      </c>
      <c r="AQ125" s="1022"/>
      <c r="AR125" s="1022"/>
      <c r="AS125" s="1022"/>
      <c r="AT125" s="102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2" t="s">
        <v>480</v>
      </c>
      <c r="CL125" s="1067"/>
      <c r="CM125" s="1067"/>
      <c r="CN125" s="1067"/>
      <c r="CO125" s="1068"/>
      <c r="CP125" s="999" t="s">
        <v>481</v>
      </c>
      <c r="CQ125" s="948"/>
      <c r="CR125" s="948"/>
      <c r="CS125" s="948"/>
      <c r="CT125" s="948"/>
      <c r="CU125" s="948"/>
      <c r="CV125" s="948"/>
      <c r="CW125" s="948"/>
      <c r="CX125" s="948"/>
      <c r="CY125" s="948"/>
      <c r="CZ125" s="948"/>
      <c r="DA125" s="948"/>
      <c r="DB125" s="948"/>
      <c r="DC125" s="948"/>
      <c r="DD125" s="948"/>
      <c r="DE125" s="948"/>
      <c r="DF125" s="949"/>
      <c r="DG125" s="985" t="s">
        <v>475</v>
      </c>
      <c r="DH125" s="986"/>
      <c r="DI125" s="986"/>
      <c r="DJ125" s="986"/>
      <c r="DK125" s="986"/>
      <c r="DL125" s="986" t="s">
        <v>410</v>
      </c>
      <c r="DM125" s="986"/>
      <c r="DN125" s="986"/>
      <c r="DO125" s="986"/>
      <c r="DP125" s="986"/>
      <c r="DQ125" s="986" t="s">
        <v>410</v>
      </c>
      <c r="DR125" s="986"/>
      <c r="DS125" s="986"/>
      <c r="DT125" s="986"/>
      <c r="DU125" s="986"/>
      <c r="DV125" s="987" t="s">
        <v>476</v>
      </c>
      <c r="DW125" s="987"/>
      <c r="DX125" s="987"/>
      <c r="DY125" s="987"/>
      <c r="DZ125" s="988"/>
    </row>
    <row r="126" spans="1:130" s="247" customFormat="1" ht="26.25" customHeight="1" thickBot="1" x14ac:dyDescent="0.2">
      <c r="A126" s="1118"/>
      <c r="B126" s="1005"/>
      <c r="C126" s="975" t="s">
        <v>467</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t="s">
        <v>476</v>
      </c>
      <c r="AB126" s="1018"/>
      <c r="AC126" s="1018"/>
      <c r="AD126" s="1018"/>
      <c r="AE126" s="1019"/>
      <c r="AF126" s="1020" t="s">
        <v>476</v>
      </c>
      <c r="AG126" s="1018"/>
      <c r="AH126" s="1018"/>
      <c r="AI126" s="1018"/>
      <c r="AJ126" s="1019"/>
      <c r="AK126" s="1020" t="s">
        <v>476</v>
      </c>
      <c r="AL126" s="1018"/>
      <c r="AM126" s="1018"/>
      <c r="AN126" s="1018"/>
      <c r="AO126" s="1019"/>
      <c r="AP126" s="1021" t="s">
        <v>410</v>
      </c>
      <c r="AQ126" s="1022"/>
      <c r="AR126" s="1022"/>
      <c r="AS126" s="1022"/>
      <c r="AT126" s="102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3"/>
      <c r="CL126" s="1070"/>
      <c r="CM126" s="1070"/>
      <c r="CN126" s="1070"/>
      <c r="CO126" s="1071"/>
      <c r="CP126" s="1008" t="s">
        <v>482</v>
      </c>
      <c r="CQ126" s="1009"/>
      <c r="CR126" s="1009"/>
      <c r="CS126" s="1009"/>
      <c r="CT126" s="1009"/>
      <c r="CU126" s="1009"/>
      <c r="CV126" s="1009"/>
      <c r="CW126" s="1009"/>
      <c r="CX126" s="1009"/>
      <c r="CY126" s="1009"/>
      <c r="CZ126" s="1009"/>
      <c r="DA126" s="1009"/>
      <c r="DB126" s="1009"/>
      <c r="DC126" s="1009"/>
      <c r="DD126" s="1009"/>
      <c r="DE126" s="1009"/>
      <c r="DF126" s="1010"/>
      <c r="DG126" s="978" t="s">
        <v>410</v>
      </c>
      <c r="DH126" s="979"/>
      <c r="DI126" s="979"/>
      <c r="DJ126" s="979"/>
      <c r="DK126" s="979"/>
      <c r="DL126" s="979" t="s">
        <v>410</v>
      </c>
      <c r="DM126" s="979"/>
      <c r="DN126" s="979"/>
      <c r="DO126" s="979"/>
      <c r="DP126" s="979"/>
      <c r="DQ126" s="979" t="s">
        <v>410</v>
      </c>
      <c r="DR126" s="979"/>
      <c r="DS126" s="979"/>
      <c r="DT126" s="979"/>
      <c r="DU126" s="979"/>
      <c r="DV126" s="980" t="s">
        <v>483</v>
      </c>
      <c r="DW126" s="980"/>
      <c r="DX126" s="980"/>
      <c r="DY126" s="980"/>
      <c r="DZ126" s="981"/>
    </row>
    <row r="127" spans="1:130" s="247" customFormat="1" ht="26.25" customHeight="1" x14ac:dyDescent="0.15">
      <c r="A127" s="1119"/>
      <c r="B127" s="1007"/>
      <c r="C127" s="1061" t="s">
        <v>484</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v>1294</v>
      </c>
      <c r="AB127" s="1018"/>
      <c r="AC127" s="1018"/>
      <c r="AD127" s="1018"/>
      <c r="AE127" s="1019"/>
      <c r="AF127" s="1020">
        <v>993</v>
      </c>
      <c r="AG127" s="1018"/>
      <c r="AH127" s="1018"/>
      <c r="AI127" s="1018"/>
      <c r="AJ127" s="1019"/>
      <c r="AK127" s="1020">
        <v>717</v>
      </c>
      <c r="AL127" s="1018"/>
      <c r="AM127" s="1018"/>
      <c r="AN127" s="1018"/>
      <c r="AO127" s="1019"/>
      <c r="AP127" s="1021">
        <v>0</v>
      </c>
      <c r="AQ127" s="1022"/>
      <c r="AR127" s="1022"/>
      <c r="AS127" s="1022"/>
      <c r="AT127" s="1023"/>
      <c r="AU127" s="283"/>
      <c r="AV127" s="283"/>
      <c r="AW127" s="283"/>
      <c r="AX127" s="1091" t="s">
        <v>485</v>
      </c>
      <c r="AY127" s="1092"/>
      <c r="AZ127" s="1092"/>
      <c r="BA127" s="1092"/>
      <c r="BB127" s="1092"/>
      <c r="BC127" s="1092"/>
      <c r="BD127" s="1092"/>
      <c r="BE127" s="1093"/>
      <c r="BF127" s="1094" t="s">
        <v>486</v>
      </c>
      <c r="BG127" s="1092"/>
      <c r="BH127" s="1092"/>
      <c r="BI127" s="1092"/>
      <c r="BJ127" s="1092"/>
      <c r="BK127" s="1092"/>
      <c r="BL127" s="1093"/>
      <c r="BM127" s="1094" t="s">
        <v>487</v>
      </c>
      <c r="BN127" s="1092"/>
      <c r="BO127" s="1092"/>
      <c r="BP127" s="1092"/>
      <c r="BQ127" s="1092"/>
      <c r="BR127" s="1092"/>
      <c r="BS127" s="1093"/>
      <c r="BT127" s="1094" t="s">
        <v>488</v>
      </c>
      <c r="BU127" s="1092"/>
      <c r="BV127" s="1092"/>
      <c r="BW127" s="1092"/>
      <c r="BX127" s="1092"/>
      <c r="BY127" s="1092"/>
      <c r="BZ127" s="1116"/>
      <c r="CA127" s="283"/>
      <c r="CB127" s="283"/>
      <c r="CC127" s="283"/>
      <c r="CD127" s="284"/>
      <c r="CE127" s="284"/>
      <c r="CF127" s="284"/>
      <c r="CG127" s="281"/>
      <c r="CH127" s="281"/>
      <c r="CI127" s="281"/>
      <c r="CJ127" s="282"/>
      <c r="CK127" s="1083"/>
      <c r="CL127" s="1070"/>
      <c r="CM127" s="1070"/>
      <c r="CN127" s="1070"/>
      <c r="CO127" s="1071"/>
      <c r="CP127" s="1008" t="s">
        <v>489</v>
      </c>
      <c r="CQ127" s="1009"/>
      <c r="CR127" s="1009"/>
      <c r="CS127" s="1009"/>
      <c r="CT127" s="1009"/>
      <c r="CU127" s="1009"/>
      <c r="CV127" s="1009"/>
      <c r="CW127" s="1009"/>
      <c r="CX127" s="1009"/>
      <c r="CY127" s="1009"/>
      <c r="CZ127" s="1009"/>
      <c r="DA127" s="1009"/>
      <c r="DB127" s="1009"/>
      <c r="DC127" s="1009"/>
      <c r="DD127" s="1009"/>
      <c r="DE127" s="1009"/>
      <c r="DF127" s="1010"/>
      <c r="DG127" s="978" t="s">
        <v>479</v>
      </c>
      <c r="DH127" s="979"/>
      <c r="DI127" s="979"/>
      <c r="DJ127" s="979"/>
      <c r="DK127" s="979"/>
      <c r="DL127" s="979" t="s">
        <v>410</v>
      </c>
      <c r="DM127" s="979"/>
      <c r="DN127" s="979"/>
      <c r="DO127" s="979"/>
      <c r="DP127" s="979"/>
      <c r="DQ127" s="979" t="s">
        <v>483</v>
      </c>
      <c r="DR127" s="979"/>
      <c r="DS127" s="979"/>
      <c r="DT127" s="979"/>
      <c r="DU127" s="979"/>
      <c r="DV127" s="980" t="s">
        <v>490</v>
      </c>
      <c r="DW127" s="980"/>
      <c r="DX127" s="980"/>
      <c r="DY127" s="980"/>
      <c r="DZ127" s="981"/>
    </row>
    <row r="128" spans="1:130" s="247" customFormat="1" ht="26.25" customHeight="1" thickBot="1" x14ac:dyDescent="0.2">
      <c r="A128" s="1102" t="s">
        <v>491</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492</v>
      </c>
      <c r="X128" s="1104"/>
      <c r="Y128" s="1104"/>
      <c r="Z128" s="1105"/>
      <c r="AA128" s="1106">
        <v>1480373</v>
      </c>
      <c r="AB128" s="1107"/>
      <c r="AC128" s="1107"/>
      <c r="AD128" s="1107"/>
      <c r="AE128" s="1108"/>
      <c r="AF128" s="1109">
        <v>1406471</v>
      </c>
      <c r="AG128" s="1107"/>
      <c r="AH128" s="1107"/>
      <c r="AI128" s="1107"/>
      <c r="AJ128" s="1108"/>
      <c r="AK128" s="1109">
        <v>1363797</v>
      </c>
      <c r="AL128" s="1107"/>
      <c r="AM128" s="1107"/>
      <c r="AN128" s="1107"/>
      <c r="AO128" s="1108"/>
      <c r="AP128" s="1110"/>
      <c r="AQ128" s="1111"/>
      <c r="AR128" s="1111"/>
      <c r="AS128" s="1111"/>
      <c r="AT128" s="1112"/>
      <c r="AU128" s="283"/>
      <c r="AV128" s="283"/>
      <c r="AW128" s="283"/>
      <c r="AX128" s="947" t="s">
        <v>493</v>
      </c>
      <c r="AY128" s="948"/>
      <c r="AZ128" s="948"/>
      <c r="BA128" s="948"/>
      <c r="BB128" s="948"/>
      <c r="BC128" s="948"/>
      <c r="BD128" s="948"/>
      <c r="BE128" s="949"/>
      <c r="BF128" s="1113" t="s">
        <v>410</v>
      </c>
      <c r="BG128" s="1114"/>
      <c r="BH128" s="1114"/>
      <c r="BI128" s="1114"/>
      <c r="BJ128" s="1114"/>
      <c r="BK128" s="1114"/>
      <c r="BL128" s="1115"/>
      <c r="BM128" s="1113">
        <v>11.86</v>
      </c>
      <c r="BN128" s="1114"/>
      <c r="BO128" s="1114"/>
      <c r="BP128" s="1114"/>
      <c r="BQ128" s="1114"/>
      <c r="BR128" s="1114"/>
      <c r="BS128" s="1115"/>
      <c r="BT128" s="1113">
        <v>20</v>
      </c>
      <c r="BU128" s="1114"/>
      <c r="BV128" s="1114"/>
      <c r="BW128" s="1114"/>
      <c r="BX128" s="1114"/>
      <c r="BY128" s="1114"/>
      <c r="BZ128" s="1138"/>
      <c r="CA128" s="284"/>
      <c r="CB128" s="284"/>
      <c r="CC128" s="284"/>
      <c r="CD128" s="284"/>
      <c r="CE128" s="284"/>
      <c r="CF128" s="284"/>
      <c r="CG128" s="281"/>
      <c r="CH128" s="281"/>
      <c r="CI128" s="281"/>
      <c r="CJ128" s="282"/>
      <c r="CK128" s="1084"/>
      <c r="CL128" s="1085"/>
      <c r="CM128" s="1085"/>
      <c r="CN128" s="1085"/>
      <c r="CO128" s="1086"/>
      <c r="CP128" s="1095" t="s">
        <v>494</v>
      </c>
      <c r="CQ128" s="1096"/>
      <c r="CR128" s="1096"/>
      <c r="CS128" s="1096"/>
      <c r="CT128" s="1096"/>
      <c r="CU128" s="1096"/>
      <c r="CV128" s="1096"/>
      <c r="CW128" s="1096"/>
      <c r="CX128" s="1096"/>
      <c r="CY128" s="1096"/>
      <c r="CZ128" s="1096"/>
      <c r="DA128" s="1096"/>
      <c r="DB128" s="1096"/>
      <c r="DC128" s="1096"/>
      <c r="DD128" s="1096"/>
      <c r="DE128" s="1096"/>
      <c r="DF128" s="1097"/>
      <c r="DG128" s="1098" t="s">
        <v>476</v>
      </c>
      <c r="DH128" s="1099"/>
      <c r="DI128" s="1099"/>
      <c r="DJ128" s="1099"/>
      <c r="DK128" s="1099"/>
      <c r="DL128" s="1099" t="s">
        <v>479</v>
      </c>
      <c r="DM128" s="1099"/>
      <c r="DN128" s="1099"/>
      <c r="DO128" s="1099"/>
      <c r="DP128" s="1099"/>
      <c r="DQ128" s="1099" t="s">
        <v>476</v>
      </c>
      <c r="DR128" s="1099"/>
      <c r="DS128" s="1099"/>
      <c r="DT128" s="1099"/>
      <c r="DU128" s="1099"/>
      <c r="DV128" s="1100" t="s">
        <v>490</v>
      </c>
      <c r="DW128" s="1100"/>
      <c r="DX128" s="1100"/>
      <c r="DY128" s="1100"/>
      <c r="DZ128" s="1101"/>
    </row>
    <row r="129" spans="1:131" s="247" customFormat="1" ht="26.25" customHeight="1" x14ac:dyDescent="0.15">
      <c r="A129" s="989" t="s">
        <v>107</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495</v>
      </c>
      <c r="X129" s="1133"/>
      <c r="Y129" s="1133"/>
      <c r="Z129" s="1134"/>
      <c r="AA129" s="1017">
        <v>29791316</v>
      </c>
      <c r="AB129" s="1018"/>
      <c r="AC129" s="1018"/>
      <c r="AD129" s="1018"/>
      <c r="AE129" s="1019"/>
      <c r="AF129" s="1020">
        <v>29337757</v>
      </c>
      <c r="AG129" s="1018"/>
      <c r="AH129" s="1018"/>
      <c r="AI129" s="1018"/>
      <c r="AJ129" s="1019"/>
      <c r="AK129" s="1020">
        <v>28927471</v>
      </c>
      <c r="AL129" s="1018"/>
      <c r="AM129" s="1018"/>
      <c r="AN129" s="1018"/>
      <c r="AO129" s="1019"/>
      <c r="AP129" s="1135"/>
      <c r="AQ129" s="1136"/>
      <c r="AR129" s="1136"/>
      <c r="AS129" s="1136"/>
      <c r="AT129" s="1137"/>
      <c r="AU129" s="285"/>
      <c r="AV129" s="285"/>
      <c r="AW129" s="285"/>
      <c r="AX129" s="1126" t="s">
        <v>496</v>
      </c>
      <c r="AY129" s="1009"/>
      <c r="AZ129" s="1009"/>
      <c r="BA129" s="1009"/>
      <c r="BB129" s="1009"/>
      <c r="BC129" s="1009"/>
      <c r="BD129" s="1009"/>
      <c r="BE129" s="1010"/>
      <c r="BF129" s="1127" t="s">
        <v>410</v>
      </c>
      <c r="BG129" s="1128"/>
      <c r="BH129" s="1128"/>
      <c r="BI129" s="1128"/>
      <c r="BJ129" s="1128"/>
      <c r="BK129" s="1128"/>
      <c r="BL129" s="1129"/>
      <c r="BM129" s="1127">
        <v>16.86</v>
      </c>
      <c r="BN129" s="1128"/>
      <c r="BO129" s="1128"/>
      <c r="BP129" s="1128"/>
      <c r="BQ129" s="1128"/>
      <c r="BR129" s="1128"/>
      <c r="BS129" s="1129"/>
      <c r="BT129" s="1127">
        <v>30</v>
      </c>
      <c r="BU129" s="1130"/>
      <c r="BV129" s="1130"/>
      <c r="BW129" s="1130"/>
      <c r="BX129" s="1130"/>
      <c r="BY129" s="1130"/>
      <c r="BZ129" s="1131"/>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9" t="s">
        <v>497</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498</v>
      </c>
      <c r="X130" s="1133"/>
      <c r="Y130" s="1133"/>
      <c r="Z130" s="1134"/>
      <c r="AA130" s="1017">
        <v>6080785</v>
      </c>
      <c r="AB130" s="1018"/>
      <c r="AC130" s="1018"/>
      <c r="AD130" s="1018"/>
      <c r="AE130" s="1019"/>
      <c r="AF130" s="1020">
        <v>6128382</v>
      </c>
      <c r="AG130" s="1018"/>
      <c r="AH130" s="1018"/>
      <c r="AI130" s="1018"/>
      <c r="AJ130" s="1019"/>
      <c r="AK130" s="1020">
        <v>5963872</v>
      </c>
      <c r="AL130" s="1018"/>
      <c r="AM130" s="1018"/>
      <c r="AN130" s="1018"/>
      <c r="AO130" s="1019"/>
      <c r="AP130" s="1135"/>
      <c r="AQ130" s="1136"/>
      <c r="AR130" s="1136"/>
      <c r="AS130" s="1136"/>
      <c r="AT130" s="1137"/>
      <c r="AU130" s="285"/>
      <c r="AV130" s="285"/>
      <c r="AW130" s="285"/>
      <c r="AX130" s="1126" t="s">
        <v>499</v>
      </c>
      <c r="AY130" s="1009"/>
      <c r="AZ130" s="1009"/>
      <c r="BA130" s="1009"/>
      <c r="BB130" s="1009"/>
      <c r="BC130" s="1009"/>
      <c r="BD130" s="1009"/>
      <c r="BE130" s="1010"/>
      <c r="BF130" s="1163">
        <v>10.1</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500</v>
      </c>
      <c r="X131" s="1171"/>
      <c r="Y131" s="1171"/>
      <c r="Z131" s="1172"/>
      <c r="AA131" s="1064">
        <v>23710531</v>
      </c>
      <c r="AB131" s="1043"/>
      <c r="AC131" s="1043"/>
      <c r="AD131" s="1043"/>
      <c r="AE131" s="1044"/>
      <c r="AF131" s="1042">
        <v>23209375</v>
      </c>
      <c r="AG131" s="1043"/>
      <c r="AH131" s="1043"/>
      <c r="AI131" s="1043"/>
      <c r="AJ131" s="1044"/>
      <c r="AK131" s="1042">
        <v>22963599</v>
      </c>
      <c r="AL131" s="1043"/>
      <c r="AM131" s="1043"/>
      <c r="AN131" s="1043"/>
      <c r="AO131" s="1044"/>
      <c r="AP131" s="1173"/>
      <c r="AQ131" s="1174"/>
      <c r="AR131" s="1174"/>
      <c r="AS131" s="1174"/>
      <c r="AT131" s="1175"/>
      <c r="AU131" s="285"/>
      <c r="AV131" s="285"/>
      <c r="AW131" s="285"/>
      <c r="AX131" s="1145" t="s">
        <v>501</v>
      </c>
      <c r="AY131" s="1096"/>
      <c r="AZ131" s="1096"/>
      <c r="BA131" s="1096"/>
      <c r="BB131" s="1096"/>
      <c r="BC131" s="1096"/>
      <c r="BD131" s="1096"/>
      <c r="BE131" s="1097"/>
      <c r="BF131" s="1146">
        <v>38</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2" t="s">
        <v>502</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503</v>
      </c>
      <c r="W132" s="1156"/>
      <c r="X132" s="1156"/>
      <c r="Y132" s="1156"/>
      <c r="Z132" s="1157"/>
      <c r="AA132" s="1158">
        <v>10.276020389999999</v>
      </c>
      <c r="AB132" s="1159"/>
      <c r="AC132" s="1159"/>
      <c r="AD132" s="1159"/>
      <c r="AE132" s="1160"/>
      <c r="AF132" s="1161">
        <v>9.9805100309999997</v>
      </c>
      <c r="AG132" s="1159"/>
      <c r="AH132" s="1159"/>
      <c r="AI132" s="1159"/>
      <c r="AJ132" s="1160"/>
      <c r="AK132" s="1161">
        <v>10.33857106</v>
      </c>
      <c r="AL132" s="1159"/>
      <c r="AM132" s="1159"/>
      <c r="AN132" s="1159"/>
      <c r="AO132" s="1160"/>
      <c r="AP132" s="1058"/>
      <c r="AQ132" s="1059"/>
      <c r="AR132" s="1059"/>
      <c r="AS132" s="1059"/>
      <c r="AT132" s="116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504</v>
      </c>
      <c r="W133" s="1139"/>
      <c r="X133" s="1139"/>
      <c r="Y133" s="1139"/>
      <c r="Z133" s="1140"/>
      <c r="AA133" s="1141">
        <v>11.3</v>
      </c>
      <c r="AB133" s="1142"/>
      <c r="AC133" s="1142"/>
      <c r="AD133" s="1142"/>
      <c r="AE133" s="1143"/>
      <c r="AF133" s="1141">
        <v>10.6</v>
      </c>
      <c r="AG133" s="1142"/>
      <c r="AH133" s="1142"/>
      <c r="AI133" s="1142"/>
      <c r="AJ133" s="1143"/>
      <c r="AK133" s="1141">
        <v>10.1</v>
      </c>
      <c r="AL133" s="1142"/>
      <c r="AM133" s="1142"/>
      <c r="AN133" s="1142"/>
      <c r="AO133" s="1143"/>
      <c r="AP133" s="1088"/>
      <c r="AQ133" s="1089"/>
      <c r="AR133" s="1089"/>
      <c r="AS133" s="1089"/>
      <c r="AT133" s="1144"/>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FtGz7d/lenlLEFCmYOIEzPkV7pNUnQLld7Pd4YsZb0l9UhLOnp92EqAdKeBCbCo/G0Zj+Bgs9wO/JtPhxWImg==" saltValue="hjxbUAyejXsZ+/fP4s8s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H6fUFM4dhnKt264qoRAXhSfHLZmqIEl8j/XhupEE4rwWPFGU8s9RRlWzr+Y2D2l4D2IS2ZyFjRyxe0/h6x7UQ==" saltValue="uyWvviJZ/+Z1oiQPjXSmh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YXLZ4/0dBNnFtKHouUUKnYN09zAW3s+aeW3D0wlLyykVnc4J8Wsl+RJihyru76ScRNGMNi8ofpofuL8dNE+0A==" saltValue="SbubYND6R6NznO3KcDsOV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1" t="s">
        <v>513</v>
      </c>
      <c r="AL9" s="1182"/>
      <c r="AM9" s="1182"/>
      <c r="AN9" s="1183"/>
      <c r="AO9" s="313">
        <v>7703030</v>
      </c>
      <c r="AP9" s="313">
        <v>76018</v>
      </c>
      <c r="AQ9" s="314">
        <v>63840</v>
      </c>
      <c r="AR9" s="315">
        <v>19.100000000000001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1" t="s">
        <v>514</v>
      </c>
      <c r="AL10" s="1182"/>
      <c r="AM10" s="1182"/>
      <c r="AN10" s="1183"/>
      <c r="AO10" s="316">
        <v>4071</v>
      </c>
      <c r="AP10" s="316">
        <v>40</v>
      </c>
      <c r="AQ10" s="317">
        <v>4929</v>
      </c>
      <c r="AR10" s="318">
        <v>-99.2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1" t="s">
        <v>515</v>
      </c>
      <c r="AL11" s="1182"/>
      <c r="AM11" s="1182"/>
      <c r="AN11" s="1183"/>
      <c r="AO11" s="316">
        <v>1130273</v>
      </c>
      <c r="AP11" s="316">
        <v>11154</v>
      </c>
      <c r="AQ11" s="317">
        <v>6460</v>
      </c>
      <c r="AR11" s="318">
        <v>72.7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1" t="s">
        <v>516</v>
      </c>
      <c r="AL12" s="1182"/>
      <c r="AM12" s="1182"/>
      <c r="AN12" s="1183"/>
      <c r="AO12" s="316" t="s">
        <v>517</v>
      </c>
      <c r="AP12" s="316" t="s">
        <v>517</v>
      </c>
      <c r="AQ12" s="317">
        <v>877</v>
      </c>
      <c r="AR12" s="318" t="s">
        <v>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1" t="s">
        <v>518</v>
      </c>
      <c r="AL13" s="1182"/>
      <c r="AM13" s="1182"/>
      <c r="AN13" s="1183"/>
      <c r="AO13" s="316" t="s">
        <v>517</v>
      </c>
      <c r="AP13" s="316" t="s">
        <v>517</v>
      </c>
      <c r="AQ13" s="317" t="s">
        <v>517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1" t="s">
        <v>519</v>
      </c>
      <c r="AL14" s="1182"/>
      <c r="AM14" s="1182"/>
      <c r="AN14" s="1183"/>
      <c r="AO14" s="316">
        <v>542440</v>
      </c>
      <c r="AP14" s="316">
        <v>5353</v>
      </c>
      <c r="AQ14" s="317">
        <v>2764</v>
      </c>
      <c r="AR14" s="318">
        <v>93.7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1" t="s">
        <v>520</v>
      </c>
      <c r="AL15" s="1182"/>
      <c r="AM15" s="1182"/>
      <c r="AN15" s="1183"/>
      <c r="AO15" s="316">
        <v>180367</v>
      </c>
      <c r="AP15" s="316">
        <v>1780</v>
      </c>
      <c r="AQ15" s="317">
        <v>2206</v>
      </c>
      <c r="AR15" s="318">
        <v>-19.3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4" t="s">
        <v>521</v>
      </c>
      <c r="AL16" s="1185"/>
      <c r="AM16" s="1185"/>
      <c r="AN16" s="1186"/>
      <c r="AO16" s="316">
        <v>-1116851</v>
      </c>
      <c r="AP16" s="316">
        <v>-11022</v>
      </c>
      <c r="AQ16" s="317">
        <v>-5490</v>
      </c>
      <c r="AR16" s="318">
        <v>100.8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4" t="s">
        <v>186</v>
      </c>
      <c r="AL17" s="1185"/>
      <c r="AM17" s="1185"/>
      <c r="AN17" s="1186"/>
      <c r="AO17" s="316">
        <v>8443330</v>
      </c>
      <c r="AP17" s="316">
        <v>83324</v>
      </c>
      <c r="AQ17" s="317">
        <v>75586</v>
      </c>
      <c r="AR17" s="318">
        <v>10.199999999999999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6" t="s">
        <v>526</v>
      </c>
      <c r="AL21" s="1177"/>
      <c r="AM21" s="1177"/>
      <c r="AN21" s="1178"/>
      <c r="AO21" s="328">
        <v>7.75</v>
      </c>
      <c r="AP21" s="329">
        <v>7.2</v>
      </c>
      <c r="AQ21" s="330">
        <v>0.55000000000000004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6" t="s">
        <v>527</v>
      </c>
      <c r="AL22" s="1177"/>
      <c r="AM22" s="1177"/>
      <c r="AN22" s="1178"/>
      <c r="AO22" s="333">
        <v>98.9</v>
      </c>
      <c r="AP22" s="334">
        <v>98.2</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2" t="s">
        <v>531</v>
      </c>
      <c r="AL32" s="1193"/>
      <c r="AM32" s="1193"/>
      <c r="AN32" s="1194"/>
      <c r="AO32" s="343">
        <v>7281319</v>
      </c>
      <c r="AP32" s="343">
        <v>71857</v>
      </c>
      <c r="AQ32" s="344">
        <v>45202</v>
      </c>
      <c r="AR32" s="345">
        <v>59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2" t="s">
        <v>532</v>
      </c>
      <c r="AL33" s="1193"/>
      <c r="AM33" s="1193"/>
      <c r="AN33" s="1194"/>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2" t="s">
        <v>533</v>
      </c>
      <c r="AL34" s="1193"/>
      <c r="AM34" s="1193"/>
      <c r="AN34" s="1194"/>
      <c r="AO34" s="343" t="s">
        <v>517</v>
      </c>
      <c r="AP34" s="343" t="s">
        <v>517</v>
      </c>
      <c r="AQ34" s="344">
        <v>14</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2" t="s">
        <v>534</v>
      </c>
      <c r="AL35" s="1193"/>
      <c r="AM35" s="1193"/>
      <c r="AN35" s="1194"/>
      <c r="AO35" s="343">
        <v>2359044</v>
      </c>
      <c r="AP35" s="343">
        <v>23281</v>
      </c>
      <c r="AQ35" s="344">
        <v>12569</v>
      </c>
      <c r="AR35" s="345">
        <v>85.2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2" t="s">
        <v>535</v>
      </c>
      <c r="AL36" s="1193"/>
      <c r="AM36" s="1193"/>
      <c r="AN36" s="1194"/>
      <c r="AO36" s="343">
        <v>43560</v>
      </c>
      <c r="AP36" s="343">
        <v>430</v>
      </c>
      <c r="AQ36" s="344">
        <v>1379</v>
      </c>
      <c r="AR36" s="345">
        <v>-68.8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2" t="s">
        <v>536</v>
      </c>
      <c r="AL37" s="1193"/>
      <c r="AM37" s="1193"/>
      <c r="AN37" s="1194"/>
      <c r="AO37" s="343">
        <v>17820</v>
      </c>
      <c r="AP37" s="343">
        <v>176</v>
      </c>
      <c r="AQ37" s="344">
        <v>599</v>
      </c>
      <c r="AR37" s="345">
        <v>-70.599999999999994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5" t="s">
        <v>537</v>
      </c>
      <c r="AL38" s="1196"/>
      <c r="AM38" s="1196"/>
      <c r="AN38" s="1197"/>
      <c r="AO38" s="346">
        <v>34</v>
      </c>
      <c r="AP38" s="346">
        <v>0</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5" t="s">
        <v>538</v>
      </c>
      <c r="AL39" s="1196"/>
      <c r="AM39" s="1196"/>
      <c r="AN39" s="1197"/>
      <c r="AO39" s="343">
        <v>-1363797</v>
      </c>
      <c r="AP39" s="343">
        <v>-13459</v>
      </c>
      <c r="AQ39" s="344">
        <v>-4392</v>
      </c>
      <c r="AR39" s="345">
        <v>206.4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2" t="s">
        <v>539</v>
      </c>
      <c r="AL40" s="1193"/>
      <c r="AM40" s="1193"/>
      <c r="AN40" s="1194"/>
      <c r="AO40" s="343">
        <v>-5963872</v>
      </c>
      <c r="AP40" s="343">
        <v>-58855</v>
      </c>
      <c r="AQ40" s="344">
        <v>-39328</v>
      </c>
      <c r="AR40" s="345">
        <v>49.7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8" t="s">
        <v>298</v>
      </c>
      <c r="AL41" s="1199"/>
      <c r="AM41" s="1199"/>
      <c r="AN41" s="1200"/>
      <c r="AO41" s="343">
        <v>2374108</v>
      </c>
      <c r="AP41" s="343">
        <v>23429</v>
      </c>
      <c r="AQ41" s="344">
        <v>16044</v>
      </c>
      <c r="AR41" s="345">
        <v>46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7" t="s">
        <v>508</v>
      </c>
      <c r="AN49" s="1189" t="s">
        <v>543</v>
      </c>
      <c r="AO49" s="1190"/>
      <c r="AP49" s="1190"/>
      <c r="AQ49" s="1190"/>
      <c r="AR49" s="1191"/>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8"/>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6091294</v>
      </c>
      <c r="AN51" s="365">
        <v>57070</v>
      </c>
      <c r="AO51" s="366">
        <v>51.1</v>
      </c>
      <c r="AP51" s="367">
        <v>58051</v>
      </c>
      <c r="AQ51" s="368">
        <v>8.3000000000000007</v>
      </c>
      <c r="AR51" s="369">
        <v>42.8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4906326</v>
      </c>
      <c r="AN52" s="373">
        <v>45968</v>
      </c>
      <c r="AO52" s="374">
        <v>138.5</v>
      </c>
      <c r="AP52" s="375">
        <v>32143</v>
      </c>
      <c r="AQ52" s="376">
        <v>13.4</v>
      </c>
      <c r="AR52" s="377">
        <v>125.1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4807818</v>
      </c>
      <c r="AN53" s="365">
        <v>45586</v>
      </c>
      <c r="AO53" s="366">
        <v>-20.100000000000001</v>
      </c>
      <c r="AP53" s="367">
        <v>65942</v>
      </c>
      <c r="AQ53" s="368">
        <v>13.6</v>
      </c>
      <c r="AR53" s="369">
        <v>-33.700000000000003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3007420</v>
      </c>
      <c r="AN54" s="373">
        <v>28515</v>
      </c>
      <c r="AO54" s="374">
        <v>-38</v>
      </c>
      <c r="AP54" s="375">
        <v>32778</v>
      </c>
      <c r="AQ54" s="376">
        <v>2</v>
      </c>
      <c r="AR54" s="377">
        <v>-40</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7235749</v>
      </c>
      <c r="AN55" s="365">
        <v>69363</v>
      </c>
      <c r="AO55" s="366">
        <v>52.2</v>
      </c>
      <c r="AP55" s="367">
        <v>68655</v>
      </c>
      <c r="AQ55" s="368">
        <v>4.0999999999999996</v>
      </c>
      <c r="AR55" s="369">
        <v>48.1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4507207</v>
      </c>
      <c r="AN56" s="373">
        <v>43207</v>
      </c>
      <c r="AO56" s="374">
        <v>51.5</v>
      </c>
      <c r="AP56" s="375">
        <v>32316</v>
      </c>
      <c r="AQ56" s="376">
        <v>-1.4</v>
      </c>
      <c r="AR56" s="377">
        <v>52.9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4849492</v>
      </c>
      <c r="AN57" s="365">
        <v>47179</v>
      </c>
      <c r="AO57" s="366">
        <v>-32</v>
      </c>
      <c r="AP57" s="367">
        <v>66863</v>
      </c>
      <c r="AQ57" s="368">
        <v>-2.6</v>
      </c>
      <c r="AR57" s="369">
        <v>-29.4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2311488</v>
      </c>
      <c r="AN58" s="373">
        <v>22488</v>
      </c>
      <c r="AO58" s="374">
        <v>-48</v>
      </c>
      <c r="AP58" s="375">
        <v>32770</v>
      </c>
      <c r="AQ58" s="376">
        <v>1.4</v>
      </c>
      <c r="AR58" s="377">
        <v>-49.4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5973604</v>
      </c>
      <c r="AN59" s="365">
        <v>58951</v>
      </c>
      <c r="AO59" s="366">
        <v>25</v>
      </c>
      <c r="AP59" s="367">
        <v>72051</v>
      </c>
      <c r="AQ59" s="368">
        <v>7.8</v>
      </c>
      <c r="AR59" s="369">
        <v>17.2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2594492</v>
      </c>
      <c r="AN60" s="373">
        <v>25604</v>
      </c>
      <c r="AO60" s="374">
        <v>13.9</v>
      </c>
      <c r="AP60" s="375">
        <v>34140</v>
      </c>
      <c r="AQ60" s="376">
        <v>4.2</v>
      </c>
      <c r="AR60" s="377">
        <v>9.6999999999999993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5791591</v>
      </c>
      <c r="AN61" s="380">
        <v>55630</v>
      </c>
      <c r="AO61" s="381">
        <v>15.2</v>
      </c>
      <c r="AP61" s="382">
        <v>66312</v>
      </c>
      <c r="AQ61" s="383">
        <v>6.2</v>
      </c>
      <c r="AR61" s="369">
        <v>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3465387</v>
      </c>
      <c r="AN62" s="373">
        <v>33156</v>
      </c>
      <c r="AO62" s="374">
        <v>23.6</v>
      </c>
      <c r="AP62" s="375">
        <v>32829</v>
      </c>
      <c r="AQ62" s="376">
        <v>3.9</v>
      </c>
      <c r="AR62" s="377">
        <v>19.7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1KxSavHnpnfi7tsvZucuodvJXtGebRqN5Lu23MwjIsUMURLN7ZdDJTZF4VjRyyAOvqI7bmy9oWGY53fJsSKm+w==" saltValue="u5HxXpUjMUzyvEcJpUpT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2ObKduWNoiLDVFiPLZlMGcpVlWAj5ZxnDjqnJ3zVEQ4x14Le+VkAM2I92JHtu60/U+kF7HeoM3XE9lJhdI8POA==" saltValue="0QYHZf/W8X1knRNbaSa80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JOk8rEJYymyfHJTbw/PFyBPp1yav/b5qC+gmHqgqwu8zQBOROxriG43wjo8wsg40QTj+R0Lg1ivj2hWHbdpVSA==" saltValue="UFUNW6XHBWvOQZ99x4y/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1" t="s">
        <v>3</v>
      </c>
      <c r="D47" s="1201"/>
      <c r="E47" s="1202"/>
      <c r="F47" s="11">
        <v>13.04</v>
      </c>
      <c r="G47" s="12">
        <v>11.06</v>
      </c>
      <c r="H47" s="12">
        <v>11.21</v>
      </c>
      <c r="I47" s="12">
        <v>10.33</v>
      </c>
      <c r="J47" s="13">
        <v>11.18</v>
      </c>
    </row>
    <row r="48" spans="2:10" ht="57.75" customHeight="1" x14ac:dyDescent="0.15">
      <c r="B48" s="14"/>
      <c r="C48" s="1203" t="s">
        <v>4</v>
      </c>
      <c r="D48" s="1203"/>
      <c r="E48" s="1204"/>
      <c r="F48" s="15">
        <v>4.67</v>
      </c>
      <c r="G48" s="16">
        <v>4.9400000000000004</v>
      </c>
      <c r="H48" s="16">
        <v>3.68</v>
      </c>
      <c r="I48" s="16">
        <v>3.71</v>
      </c>
      <c r="J48" s="17">
        <v>5.13</v>
      </c>
    </row>
    <row r="49" spans="2:10" ht="57.75" customHeight="1" thickBot="1" x14ac:dyDescent="0.2">
      <c r="B49" s="18"/>
      <c r="C49" s="1205" t="s">
        <v>5</v>
      </c>
      <c r="D49" s="1205"/>
      <c r="E49" s="1206"/>
      <c r="F49" s="19">
        <v>2.1</v>
      </c>
      <c r="G49" s="20" t="s">
        <v>564</v>
      </c>
      <c r="H49" s="20" t="s">
        <v>565</v>
      </c>
      <c r="I49" s="20" t="s">
        <v>566</v>
      </c>
      <c r="J49" s="21">
        <v>2.29</v>
      </c>
    </row>
    <row r="50" spans="2:10" ht="13.5" customHeight="1" x14ac:dyDescent="0.15"/>
  </sheetData>
  <sheetProtection algorithmName="SHA-512" hashValue="Y/oB7h+c7q7AGyb1My0bUd8sIJJjuMkCzxf+Ew/MbWiEj/zP6LGseG/PqjT33tFTUV7b8MEpqljqrECXvSQmpQ==" saltValue="L8qp49lD3lPu7HFXGn4J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2021-02-05T01:11:46Z</dcterms:created>
  <dcterms:modified xsi:type="dcterms:W3CDTF">2021-03-09T06:15:09Z</dcterms:modified>
  <cp:category/>
</cp:coreProperties>
</file>